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 s="1"/>
  <c r="G4" i="1"/>
  <c r="L11" i="1" s="1"/>
  <c r="H4" i="1"/>
  <c r="I4" i="1"/>
  <c r="J4" i="1"/>
  <c r="E6" i="1"/>
  <c r="G6" i="1"/>
  <c r="H6" i="1"/>
  <c r="I6" i="1"/>
  <c r="J6" i="1"/>
  <c r="K11" i="1"/>
  <c r="E18" i="1"/>
  <c r="G18" i="1"/>
  <c r="H18" i="1"/>
  <c r="I18" i="1"/>
  <c r="J18" i="1"/>
  <c r="F20" i="1"/>
  <c r="K20" i="1"/>
  <c r="L20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<sst xmlns="http://schemas.openxmlformats.org/spreadsheetml/2006/main" count="45" uniqueCount="43">
  <si>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</si>
  <si>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</si>
  <si>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</si>
  <si>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</si>
  <si>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</si>
  <si>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</si>
  <si>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</si>
  <si>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</si>
  <si>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</si>
  <si>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</si>
  <si>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</si>
  <si>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</si>
  <si>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</si>
  <si>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мясом, 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</si>
  <si>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</si>
  <si>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</si>
  <si>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</si>
  <si>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</si>
  <si>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</si>
  <si>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142</t>
  </si>
  <si>
    <t>Мандарин св.</t>
  </si>
  <si>
    <t>Батон</t>
  </si>
  <si>
    <t>хлеб</t>
  </si>
  <si>
    <t>Компот из сухофруктов</t>
  </si>
  <si>
    <t>напиток</t>
  </si>
  <si>
    <t>Бефстроганов с гречей, огурец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</si>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</sst>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45415</v>
      </c>
    </row>
    <row r="2" spans="1:12" ht="7.5" customHeight="1" thickBot="1" x14ac:dyDescent="0.3"/>
    <row r="3" spans="1:12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2" x14ac:dyDescent="0.25">
      <c r="A4" s="53" t="s">
        <v>28</v>
      </c>
      <c r="B4" s="61" t="s">
        <v>27</v>
      </c>
      <c r="C4" s="11" t="s">
        <v>26</v>
      </c>
      <c r="D4" s="13" t="s">
        <v>25</v>
      </c>
      <c r="E4" s="28">
        <v>280</v>
      </c>
      <c r="F4" s="56">
        <f>46.59+10.32+7.02</f>
        <v>63.930000000000007</v>
      </c>
      <c r="G4" s="55">
        <f>203+221</f>
        <v>424</v>
      </c>
      <c r="H4" s="55">
        <f>17.4+5.3</f>
        <v>22.7</v>
      </c>
      <c r="I4" s="55">
        <f>12.3+6.2</f>
        <v>18.5</v>
      </c>
      <c r="J4" s="54">
        <f>5.2+35.3</f>
        <v>40.5</v>
      </c>
    </row>
    <row r="5" spans="1:12" x14ac:dyDescent="0.25">
      <c r="A5" s="16"/>
      <c r="B5" s="23" t="s">
        <v>24</v>
      </c>
      <c r="C5" s="11">
        <v>639</v>
      </c>
      <c r="D5" s="13" t="s">
        <v>23</v>
      </c>
      <c r="E5" s="57" t="s">
        <v>3</v>
      </c>
      <c r="F5" s="56">
        <v>6.53</v>
      </c>
      <c r="G5" s="55">
        <v>86.4</v>
      </c>
      <c r="H5" s="55">
        <v>0.3</v>
      </c>
      <c r="I5" s="55">
        <v>0</v>
      </c>
      <c r="J5" s="54">
        <v>15.7</v>
      </c>
    </row>
    <row r="6" spans="1:12" x14ac:dyDescent="0.25">
      <c r="A6" s="16"/>
      <c r="B6" s="23" t="s">
        <v>22</v>
      </c>
      <c r="C6" s="11"/>
      <c r="D6" s="13" t="s">
        <v>21</v>
      </c>
      <c r="E6" s="60">
        <f>F6/119.57*1000+0.2</f>
        <v>21.442786652170277</v>
      </c>
      <c r="F6" s="56">
        <v>2.54</v>
      </c>
      <c r="G6" s="59">
        <f>E6*116.9/50</f>
        <v>50.133235192774109</v>
      </c>
      <c r="H6" s="59">
        <f>E6*3.95/50</f>
        <v>1.6939801455214518</v>
      </c>
      <c r="I6" s="59">
        <f>E6*0.5/50</f>
        <v>0.21442786652170276</v>
      </c>
      <c r="J6" s="58">
        <f>E6*24.15/50</f>
        <v>10.356865952998243</v>
      </c>
    </row>
    <row r="7" spans="1:12" x14ac:dyDescent="0.25">
      <c r="A7" s="16"/>
      <c r="B7" s="15" t="s">
        <v>17</v>
      </c>
      <c r="C7" s="11"/>
      <c r="D7" s="13" t="s">
        <v>20</v>
      </c>
      <c r="E7" s="57" t="s">
        <v>19</v>
      </c>
      <c r="F7" s="56">
        <v>27</v>
      </c>
      <c r="G7" s="55">
        <v>60</v>
      </c>
      <c r="H7" s="55">
        <v>0.5</v>
      </c>
      <c r="I7" s="55">
        <v>0</v>
      </c>
      <c r="J7" s="54">
        <v>12.9</v>
      </c>
    </row>
    <row r="8" spans="1:12" ht="15.75" thickBot="1" x14ac:dyDescent="0.3">
      <c r="A8" s="7"/>
      <c r="B8" s="6"/>
      <c r="C8" s="11"/>
      <c r="D8" s="13"/>
      <c r="E8" s="57"/>
      <c r="F8" s="56"/>
      <c r="G8" s="55"/>
      <c r="H8" s="55"/>
      <c r="I8" s="55"/>
      <c r="J8" s="54"/>
    </row>
    <row r="9" spans="1:12" x14ac:dyDescent="0.25">
      <c r="A9" s="53" t="s">
        <v>18</v>
      </c>
      <c r="B9" s="52" t="s">
        <v>17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43"/>
      <c r="E10" s="42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38"/>
      <c r="D11" s="37"/>
      <c r="E11" s="36"/>
      <c r="F11" s="35">
        <f>SUM(F4:F9)</f>
        <v>100.00000000000001</v>
      </c>
      <c r="G11" s="34"/>
      <c r="H11" s="34"/>
      <c r="I11" s="34"/>
      <c r="J11" s="33"/>
      <c r="K11" s="32">
        <f>E4+E5+E6+E7+E8+E9</f>
        <v>623.4427866521703</v>
      </c>
      <c r="L11" s="1">
        <f>G4+G5+G6+G7+G8</f>
        <v>620.5332351927741</v>
      </c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v>281</v>
      </c>
      <c r="F13" s="19">
        <v>30.43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35.119999999999997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16.04</v>
      </c>
      <c r="G15" s="25">
        <v>109.7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16.010000000000002</v>
      </c>
      <c r="G16" s="25">
        <v>128</v>
      </c>
      <c r="H16" s="25">
        <v>0.2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F18/59.78*1000</f>
        <v>40.147206423553023</v>
      </c>
      <c r="F18" s="19">
        <v>2.4</v>
      </c>
      <c r="G18" s="18">
        <f>E18*76/30</f>
        <v>101.70625627300099</v>
      </c>
      <c r="H18" s="18">
        <f>E18*1.44/30</f>
        <v>1.927065908330545</v>
      </c>
      <c r="I18" s="18">
        <f>E18*0.36/30</f>
        <v>0.48176647708263626</v>
      </c>
      <c r="J18" s="17">
        <f>E18*13.14/30</f>
        <v>17.584476413516224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100.00000000000001</v>
      </c>
      <c r="G20" s="3"/>
      <c r="H20" s="3"/>
      <c r="I20" s="3"/>
      <c r="J20" s="2"/>
      <c r="K20" s="1">
        <f>E12+E13+E14+E15+E16+E17+E18+E19</f>
        <v>741.14720642355303</v>
      </c>
      <c r="L20" s="1">
        <f>G12+G13+G14+G15+G16+G17+G18+G19</f>
        <v>689.80625627300094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2024-04-26T10:40:05Z</dcterms:created>
  <dcterms:modified xsi:type="dcterms:W3CDTF">2024-04-26T10:40:15Z</dcterms:modified>
</cp:coreProperties>
</file>