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1865"/>
  </bookViews>
  <sheets>
    <sheet name="с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E6" i="1"/>
  <c r="G6" i="1"/>
  <c r="H6" i="1"/>
  <c r="I6" i="1"/>
  <c r="J6" i="1"/>
  <c r="E18" i="1"/>
  <c r="G18" i="1" s="1"/>
  <c r="H18" i="1" l="1"/>
  <c r="J18" i="1"/>
  <c r="I18" i="1"/>
</calcChain>
</file>

<file path=xl/sharedStrings.xml><?xml version="1.0" encoding="utf-8"?>
<sst xmlns="http://schemas.openxmlformats.org/spreadsheetml/2006/main" count="43" uniqueCount="40">
  <si>
    <t>сладкое</t>
  </si>
  <si>
    <t>Хлеб ржаной</t>
  </si>
  <si>
    <t>хлеб черн.</t>
  </si>
  <si>
    <t>хлеб бел.</t>
  </si>
  <si>
    <t>200</t>
  </si>
  <si>
    <t>Сок ГОСТ тет/пак</t>
  </si>
  <si>
    <t>150</t>
  </si>
  <si>
    <t>Рожки отварные</t>
  </si>
  <si>
    <t>гарнир</t>
  </si>
  <si>
    <t>90</t>
  </si>
  <si>
    <t xml:space="preserve">Биточки куриные из филе </t>
  </si>
  <si>
    <t>2 блюдо</t>
  </si>
  <si>
    <t>Щи из св.капусты с мясом, сметана, зелень</t>
  </si>
  <si>
    <t>1 блюдо</t>
  </si>
  <si>
    <t>закуска</t>
  </si>
  <si>
    <t>Обед</t>
  </si>
  <si>
    <t>фрукты</t>
  </si>
  <si>
    <t>Завтрак 2</t>
  </si>
  <si>
    <t>Печенье "Трио"</t>
  </si>
  <si>
    <t>Батон</t>
  </si>
  <si>
    <t>хлеб</t>
  </si>
  <si>
    <t>Молочный коктейль «Чудо»</t>
  </si>
  <si>
    <t>напиток</t>
  </si>
  <si>
    <t>Фрикадельки в соусе с гречей отварной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</si>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</sst>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1" fillId="3" borderId="4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0" fillId="2" borderId="6" xfId="0" applyFill="1" applyBorder="1" applyProtection="1">
      <protection locked="0"/>
    </xf>
    <xf numFmtId="0" fontId="0" fillId="4" borderId="7" xfId="0" applyFill="1" applyBorder="1"/>
    <xf numFmtId="0" fontId="0" fillId="0" borderId="8" xfId="0" applyBorder="1"/>
    <xf numFmtId="2" fontId="1" fillId="3" borderId="9" xfId="0" applyNumberFormat="1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right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0" borderId="7" xfId="0" applyBorder="1"/>
    <xf numFmtId="1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49" fontId="2" fillId="3" borderId="10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wrapText="1"/>
    </xf>
    <xf numFmtId="0" fontId="1" fillId="3" borderId="11" xfId="0" applyFont="1" applyFill="1" applyBorder="1" applyAlignment="1">
      <alignment horizontal="right"/>
    </xf>
    <xf numFmtId="2" fontId="2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0" borderId="15" xfId="0" applyBorder="1"/>
    <xf numFmtId="1" fontId="0" fillId="2" borderId="1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0" fontId="3" fillId="3" borderId="21" xfId="0" applyFont="1" applyFill="1" applyBorder="1" applyAlignment="1">
      <alignment horizontal="right"/>
    </xf>
    <xf numFmtId="0" fontId="3" fillId="3" borderId="22" xfId="0" applyFont="1" applyFill="1" applyBorder="1" applyAlignment="1">
      <alignment horizontal="right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1" fontId="4" fillId="2" borderId="7" xfId="0" applyNumberFormat="1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2" fontId="3" fillId="3" borderId="23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2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/>
    <xf numFmtId="0" fontId="0" fillId="0" borderId="6" xfId="0" applyBorder="1"/>
    <xf numFmtId="0" fontId="3" fillId="3" borderId="24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right"/>
    </xf>
    <xf numFmtId="49" fontId="5" fillId="3" borderId="5" xfId="0" applyNumberFormat="1" applyFont="1" applyFill="1" applyBorder="1" applyAlignment="1">
      <alignment horizontal="center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0" borderId="29" xfId="0" applyBorder="1" applyAlignment="1" applyProtection="1">
      <protection locked="0"/>
    </xf>
    <xf numFmtId="0" fontId="0" fillId="2" borderId="30" xfId="0" applyFill="1" applyBorder="1" applyAlignment="1" applyProtection="1">
      <protection locked="0"/>
    </xf>
    <xf numFmtId="0" fontId="0" fillId="2" borderId="3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topLeftCell="B1" workbookViewId="0">
      <selection activeCell="E33" sqref="E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39</v>
      </c>
      <c r="B1" s="75" t="s">
        <v>38</v>
      </c>
      <c r="C1" s="74"/>
      <c r="D1" s="73"/>
      <c r="E1" t="s">
        <v>37</v>
      </c>
      <c r="F1" s="72"/>
      <c r="I1" t="s">
        <v>36</v>
      </c>
      <c r="J1" s="71">
        <v>45409</v>
      </c>
    </row>
    <row r="2" spans="1:12" ht="7.5" customHeight="1" thickBot="1" x14ac:dyDescent="0.3"/>
    <row r="3" spans="1:12" ht="15.75" thickBot="1" x14ac:dyDescent="0.3">
      <c r="A3" s="70" t="s">
        <v>35</v>
      </c>
      <c r="B3" s="69" t="s">
        <v>34</v>
      </c>
      <c r="C3" s="69" t="s">
        <v>33</v>
      </c>
      <c r="D3" s="69" t="s">
        <v>32</v>
      </c>
      <c r="E3" s="69" t="s">
        <v>31</v>
      </c>
      <c r="F3" s="69" t="s">
        <v>30</v>
      </c>
      <c r="G3" s="69" t="s">
        <v>29</v>
      </c>
      <c r="H3" s="69" t="s">
        <v>28</v>
      </c>
      <c r="I3" s="69" t="s">
        <v>27</v>
      </c>
      <c r="J3" s="68" t="s">
        <v>26</v>
      </c>
    </row>
    <row r="4" spans="1:12" x14ac:dyDescent="0.25">
      <c r="A4" s="49" t="s">
        <v>25</v>
      </c>
      <c r="B4" s="67" t="s">
        <v>24</v>
      </c>
      <c r="C4" s="47">
        <v>469.50799999999998</v>
      </c>
      <c r="D4" s="46" t="s">
        <v>23</v>
      </c>
      <c r="E4" s="66">
        <v>255</v>
      </c>
      <c r="F4" s="65">
        <v>36.340000000000003</v>
      </c>
      <c r="G4" s="64">
        <f>212+202</f>
        <v>414</v>
      </c>
      <c r="H4" s="64">
        <f>8.42+5.6</f>
        <v>14.02</v>
      </c>
      <c r="I4" s="64">
        <f>11.69+7.2</f>
        <v>18.89</v>
      </c>
      <c r="J4" s="63">
        <f>9+27.5</f>
        <v>36.5</v>
      </c>
    </row>
    <row r="5" spans="1:12" x14ac:dyDescent="0.25">
      <c r="A5" s="15"/>
      <c r="B5" s="20" t="s">
        <v>22</v>
      </c>
      <c r="C5" s="19"/>
      <c r="D5" s="58" t="s">
        <v>21</v>
      </c>
      <c r="E5" s="62" t="s">
        <v>4</v>
      </c>
      <c r="F5" s="57">
        <v>41.56</v>
      </c>
      <c r="G5" s="61">
        <v>123</v>
      </c>
      <c r="H5" s="61">
        <v>5.9</v>
      </c>
      <c r="I5" s="61">
        <v>6.8</v>
      </c>
      <c r="J5" s="60">
        <v>12.9</v>
      </c>
    </row>
    <row r="6" spans="1:12" x14ac:dyDescent="0.25">
      <c r="A6" s="15"/>
      <c r="B6" s="59" t="s">
        <v>20</v>
      </c>
      <c r="C6" s="19"/>
      <c r="D6" s="58" t="s">
        <v>19</v>
      </c>
      <c r="E6" s="18">
        <f>F6/119.57*1000+0.2</f>
        <v>26.126235677845614</v>
      </c>
      <c r="F6" s="57">
        <v>3.1</v>
      </c>
      <c r="G6" s="56">
        <f>E6*116.9/50</f>
        <v>61.083139014803045</v>
      </c>
      <c r="H6" s="56">
        <f>E6*3.95/50</f>
        <v>2.0639726185498035</v>
      </c>
      <c r="I6" s="56">
        <f>E6*0.5/50</f>
        <v>0.26126235677845616</v>
      </c>
      <c r="J6" s="55">
        <f>E6*24.15/50</f>
        <v>12.618971832399431</v>
      </c>
    </row>
    <row r="7" spans="1:12" x14ac:dyDescent="0.25">
      <c r="A7" s="15"/>
      <c r="B7" s="14" t="s">
        <v>0</v>
      </c>
      <c r="C7" s="19"/>
      <c r="D7" s="54" t="s">
        <v>18</v>
      </c>
      <c r="E7" s="53">
        <v>45</v>
      </c>
      <c r="F7" s="52">
        <v>19</v>
      </c>
      <c r="G7" s="51">
        <v>163</v>
      </c>
      <c r="H7" s="51">
        <v>4</v>
      </c>
      <c r="I7" s="51">
        <v>8</v>
      </c>
      <c r="J7" s="50">
        <v>30</v>
      </c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9" t="s">
        <v>17</v>
      </c>
      <c r="B9" s="48" t="s">
        <v>16</v>
      </c>
      <c r="C9" s="47"/>
      <c r="D9" s="46"/>
      <c r="E9" s="44"/>
      <c r="F9" s="45"/>
      <c r="G9" s="44"/>
      <c r="H9" s="44"/>
      <c r="I9" s="44"/>
      <c r="J9" s="43"/>
    </row>
    <row r="10" spans="1:12" x14ac:dyDescent="0.25">
      <c r="A10" s="15"/>
      <c r="B10" s="19"/>
      <c r="C10" s="19"/>
      <c r="D10" s="42"/>
      <c r="E10" s="40"/>
      <c r="F10" s="41"/>
      <c r="G10" s="40"/>
      <c r="H10" s="40"/>
      <c r="I10" s="40"/>
      <c r="J10" s="39"/>
    </row>
    <row r="11" spans="1:12" ht="15.75" thickBot="1" x14ac:dyDescent="0.3">
      <c r="A11" s="7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5" t="s">
        <v>15</v>
      </c>
      <c r="B12" s="38" t="s">
        <v>14</v>
      </c>
      <c r="C12" s="37"/>
      <c r="D12" s="36"/>
      <c r="E12" s="35"/>
      <c r="F12" s="34"/>
      <c r="G12" s="33"/>
      <c r="H12" s="33"/>
      <c r="I12" s="33"/>
      <c r="J12" s="32"/>
    </row>
    <row r="13" spans="1:12" x14ac:dyDescent="0.25">
      <c r="A13" s="15"/>
      <c r="B13" s="20" t="s">
        <v>13</v>
      </c>
      <c r="C13" s="22">
        <v>124</v>
      </c>
      <c r="D13" s="31" t="s">
        <v>12</v>
      </c>
      <c r="E13" s="18">
        <v>286</v>
      </c>
      <c r="F13" s="30">
        <v>27.81</v>
      </c>
      <c r="G13" s="9">
        <v>142</v>
      </c>
      <c r="H13" s="9">
        <v>5.4</v>
      </c>
      <c r="I13" s="9">
        <v>5.6</v>
      </c>
      <c r="J13" s="29">
        <v>17.36</v>
      </c>
    </row>
    <row r="14" spans="1:12" x14ac:dyDescent="0.25">
      <c r="A14" s="15"/>
      <c r="B14" s="20" t="s">
        <v>11</v>
      </c>
      <c r="C14" s="22">
        <v>499</v>
      </c>
      <c r="D14" s="28" t="s">
        <v>10</v>
      </c>
      <c r="E14" s="27" t="s">
        <v>9</v>
      </c>
      <c r="F14" s="10">
        <v>39.1</v>
      </c>
      <c r="G14" s="9">
        <v>294</v>
      </c>
      <c r="H14" s="9">
        <v>18.600000000000001</v>
      </c>
      <c r="I14" s="9">
        <v>20.100000000000001</v>
      </c>
      <c r="J14" s="23">
        <v>9</v>
      </c>
    </row>
    <row r="15" spans="1:12" x14ac:dyDescent="0.25">
      <c r="A15" s="15"/>
      <c r="B15" s="20" t="s">
        <v>8</v>
      </c>
      <c r="C15" s="22">
        <v>516</v>
      </c>
      <c r="D15" s="26" t="s">
        <v>7</v>
      </c>
      <c r="E15" s="25" t="s">
        <v>6</v>
      </c>
      <c r="F15" s="24">
        <v>8.51</v>
      </c>
      <c r="G15" s="9">
        <v>221</v>
      </c>
      <c r="H15" s="9">
        <v>5.3</v>
      </c>
      <c r="I15" s="9">
        <v>6.2</v>
      </c>
      <c r="J15" s="23">
        <v>35.299999999999997</v>
      </c>
    </row>
    <row r="16" spans="1:12" x14ac:dyDescent="0.25">
      <c r="A16" s="15"/>
      <c r="B16" s="20" t="s">
        <v>0</v>
      </c>
      <c r="C16" s="22">
        <v>707</v>
      </c>
      <c r="D16" s="26" t="s">
        <v>5</v>
      </c>
      <c r="E16" s="25" t="s">
        <v>4</v>
      </c>
      <c r="F16" s="24">
        <v>22.95</v>
      </c>
      <c r="G16" s="9">
        <v>78</v>
      </c>
      <c r="H16" s="9">
        <v>1.4</v>
      </c>
      <c r="I16" s="9">
        <v>0</v>
      </c>
      <c r="J16" s="23">
        <v>33</v>
      </c>
    </row>
    <row r="17" spans="1:12" x14ac:dyDescent="0.25">
      <c r="A17" s="15"/>
      <c r="B17" s="20" t="s">
        <v>3</v>
      </c>
      <c r="C17" s="22"/>
      <c r="D17" s="12"/>
      <c r="E17" s="21"/>
      <c r="F17" s="10"/>
      <c r="G17" s="17"/>
      <c r="H17" s="17"/>
      <c r="I17" s="17"/>
      <c r="J17" s="16"/>
    </row>
    <row r="18" spans="1:12" x14ac:dyDescent="0.25">
      <c r="A18" s="15"/>
      <c r="B18" s="20" t="s">
        <v>2</v>
      </c>
      <c r="C18" s="19"/>
      <c r="D18" s="12" t="s">
        <v>1</v>
      </c>
      <c r="E18" s="18">
        <f>F18/59.78*1000</f>
        <v>27.266644362663097</v>
      </c>
      <c r="F18" s="10">
        <v>1.63</v>
      </c>
      <c r="G18" s="17">
        <f>E18*76/30</f>
        <v>69.075499052079834</v>
      </c>
      <c r="H18" s="17">
        <f>E18*1.44/30</f>
        <v>1.3087989294078286</v>
      </c>
      <c r="I18" s="17">
        <f>E18*0.36/30</f>
        <v>0.32719973235195715</v>
      </c>
      <c r="J18" s="16">
        <f>E18*13.14/30</f>
        <v>11.942790230846438</v>
      </c>
    </row>
    <row r="19" spans="1:12" x14ac:dyDescent="0.25">
      <c r="A19" s="15"/>
      <c r="B19" s="14" t="s">
        <v>0</v>
      </c>
      <c r="C19" s="13"/>
      <c r="D19" s="12"/>
      <c r="E19" s="11"/>
      <c r="F19" s="10"/>
      <c r="G19" s="9"/>
      <c r="H19" s="9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2024-04-19T11:43:08Z</dcterms:created>
  <dcterms:modified xsi:type="dcterms:W3CDTF">2024-04-19T11:43:20Z</dcterms:modified>
</cp:coreProperties>
</file>