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в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L11" i="1" s="1"/>
  <c r="H4" i="1"/>
  <c r="I4" i="1"/>
  <c r="J4" i="1"/>
  <c r="E6" i="1"/>
  <c r="G6" i="1"/>
  <c r="H6" i="1"/>
  <c r="I6" i="1"/>
  <c r="J6" i="1"/>
  <c r="F11" i="1"/>
  <c r="K11" i="1"/>
  <c r="E18" i="1"/>
  <c r="G18" i="1"/>
  <c r="H18" i="1"/>
  <c r="I18" i="1"/>
  <c r="J18" i="1"/>
  <c r="F20" i="1"/>
  <c r="K20" i="1"/>
  <c r="L20" i="1"/>
</calcChain>
</file>

<file path=xl/sharedStrings.xml><?xml version="1.0" encoding="utf-8"?>
<sst xmlns="http://schemas.openxmlformats.org/spreadsheetml/2006/main" count="39" uniqueCount="38">
  <si>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</si>
  <si>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</si>
  <si>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</si>
  <si>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</si>
  <si>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</si>
  <si>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</si>
  <si>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</si>
  <si>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</si>
  <si>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</si>
  <si>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</si>
  <si>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</si>
  <si>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</si>
  <si>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</si>
  <si>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</si>
  <si>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</si>
  <si>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</si>
  <si>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</si>
  <si>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</si>
  <si>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Компот из чёрной смородины</t>
  </si>
  <si>
    <t>напиток</t>
  </si>
  <si>
    <t>Шницель из индейки с картофельным пюре,огурец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</si>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</sst>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37</v>
      </c>
      <c r="B1" s="70" t="s">
        <v>36</v>
      </c>
      <c r="C1" s="69"/>
      <c r="D1" s="68"/>
      <c r="E1" t="s">
        <v>35</v>
      </c>
      <c r="F1" s="67"/>
      <c r="I1" t="s">
        <v>34</v>
      </c>
      <c r="J1" s="66">
        <v>45363</v>
      </c>
    </row>
    <row r="2" spans="1:12" ht="7.5" customHeight="1" thickBot="1" x14ac:dyDescent="0.3"/>
    <row r="3" spans="1:12" ht="15.75" thickBot="1" x14ac:dyDescent="0.3">
      <c r="A3" s="65" t="s">
        <v>33</v>
      </c>
      <c r="B3" s="64" t="s">
        <v>32</v>
      </c>
      <c r="C3" s="64" t="s">
        <v>31</v>
      </c>
      <c r="D3" s="64" t="s">
        <v>30</v>
      </c>
      <c r="E3" s="64" t="s">
        <v>29</v>
      </c>
      <c r="F3" s="64" t="s">
        <v>28</v>
      </c>
      <c r="G3" s="64" t="s">
        <v>27</v>
      </c>
      <c r="H3" s="64" t="s">
        <v>26</v>
      </c>
      <c r="I3" s="64" t="s">
        <v>25</v>
      </c>
      <c r="J3" s="63" t="s">
        <v>24</v>
      </c>
    </row>
    <row r="4" spans="1:12" ht="30" x14ac:dyDescent="0.25">
      <c r="A4" s="49" t="s">
        <v>23</v>
      </c>
      <c r="B4" s="62" t="s">
        <v>22</v>
      </c>
      <c r="C4" s="47" t="s">
        <v>21</v>
      </c>
      <c r="D4" s="46" t="s">
        <v>20</v>
      </c>
      <c r="E4" s="61">
        <v>270</v>
      </c>
      <c r="F4" s="60">
        <v>80.64</v>
      </c>
      <c r="G4" s="59">
        <f>333+109.7</f>
        <v>442.7</v>
      </c>
      <c r="H4" s="59">
        <f>16.1+3.2</f>
        <v>19.3</v>
      </c>
      <c r="I4" s="59">
        <f>24.8+6.8</f>
        <v>31.6</v>
      </c>
      <c r="J4" s="58">
        <f>11.2+21.24</f>
        <v>32.44</v>
      </c>
    </row>
    <row r="5" spans="1:12" x14ac:dyDescent="0.25">
      <c r="A5" s="13"/>
      <c r="B5" s="20" t="s">
        <v>19</v>
      </c>
      <c r="C5" s="19">
        <v>631</v>
      </c>
      <c r="D5" s="54" t="s">
        <v>18</v>
      </c>
      <c r="E5" s="57" t="s">
        <v>3</v>
      </c>
      <c r="F5" s="53">
        <v>16</v>
      </c>
      <c r="G5" s="56">
        <v>128</v>
      </c>
      <c r="H5" s="56">
        <v>0.2</v>
      </c>
      <c r="I5" s="56">
        <v>0</v>
      </c>
      <c r="J5" s="55">
        <v>32</v>
      </c>
    </row>
    <row r="6" spans="1:12" x14ac:dyDescent="0.25">
      <c r="A6" s="13"/>
      <c r="B6" s="20" t="s">
        <v>17</v>
      </c>
      <c r="C6" s="19"/>
      <c r="D6" s="54" t="s">
        <v>16</v>
      </c>
      <c r="E6" s="17">
        <f>F6/119.57*1000+0.2</f>
        <v>28.300694154052021</v>
      </c>
      <c r="F6" s="53">
        <v>3.36</v>
      </c>
      <c r="G6" s="52">
        <f>E6*116.9/50</f>
        <v>66.167022932173637</v>
      </c>
      <c r="H6" s="52">
        <f>E6*3.95/50</f>
        <v>2.2357548381701098</v>
      </c>
      <c r="I6" s="52">
        <f>E6*0.5/50</f>
        <v>0.2830069415405202</v>
      </c>
      <c r="J6" s="51">
        <f>E6*24.15/50</f>
        <v>13.669235276407125</v>
      </c>
    </row>
    <row r="7" spans="1:12" x14ac:dyDescent="0.25">
      <c r="A7" s="13"/>
      <c r="B7" s="19"/>
      <c r="C7" s="19"/>
      <c r="D7" s="42"/>
      <c r="E7" s="17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15</v>
      </c>
      <c r="B9" s="48" t="s">
        <v>14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>
        <f>SUM(F4:F10)</f>
        <v>100</v>
      </c>
      <c r="G11" s="3"/>
      <c r="H11" s="3"/>
      <c r="I11" s="3"/>
      <c r="J11" s="2"/>
      <c r="K11" s="1">
        <f>E4+E5+E6+E7+E8+E9+E10</f>
        <v>478.300694154052</v>
      </c>
      <c r="L11" s="1">
        <f>G4+G5+G6+G7+G8</f>
        <v>636.86702293217365</v>
      </c>
    </row>
    <row r="12" spans="1:12" x14ac:dyDescent="0.25">
      <c r="A12" s="13" t="s">
        <v>13</v>
      </c>
      <c r="B12" s="38" t="s">
        <v>12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11</v>
      </c>
      <c r="C13" s="23">
        <v>139</v>
      </c>
      <c r="D13" s="31" t="s">
        <v>10</v>
      </c>
      <c r="E13" s="17">
        <v>300</v>
      </c>
      <c r="F13" s="30">
        <v>24.07</v>
      </c>
      <c r="G13" s="25">
        <v>189.1</v>
      </c>
      <c r="H13" s="25">
        <v>10.5</v>
      </c>
      <c r="I13" s="25">
        <v>6.2</v>
      </c>
      <c r="J13" s="29">
        <v>21.63</v>
      </c>
    </row>
    <row r="14" spans="1:12" x14ac:dyDescent="0.25">
      <c r="A14" s="13"/>
      <c r="B14" s="20" t="s">
        <v>9</v>
      </c>
      <c r="C14" s="23">
        <v>362</v>
      </c>
      <c r="D14" s="28" t="s">
        <v>8</v>
      </c>
      <c r="E14" s="27" t="s">
        <v>7</v>
      </c>
      <c r="F14" s="16">
        <v>64.02</v>
      </c>
      <c r="G14" s="25">
        <v>427</v>
      </c>
      <c r="H14" s="25">
        <v>22.1</v>
      </c>
      <c r="I14" s="25">
        <v>16.600000000000001</v>
      </c>
      <c r="J14" s="24">
        <v>49.8</v>
      </c>
    </row>
    <row r="15" spans="1:12" x14ac:dyDescent="0.25">
      <c r="A15" s="13"/>
      <c r="B15" s="20" t="s">
        <v>6</v>
      </c>
      <c r="C15" s="23"/>
      <c r="D15" s="18"/>
      <c r="E15" s="26"/>
      <c r="F15" s="16"/>
      <c r="G15" s="25"/>
      <c r="H15" s="25"/>
      <c r="I15" s="25"/>
      <c r="J15" s="24"/>
    </row>
    <row r="16" spans="1:12" x14ac:dyDescent="0.25">
      <c r="A16" s="13"/>
      <c r="B16" s="20" t="s">
        <v>5</v>
      </c>
      <c r="C16" s="23">
        <v>705</v>
      </c>
      <c r="D16" s="18" t="s">
        <v>4</v>
      </c>
      <c r="E16" s="26" t="s">
        <v>3</v>
      </c>
      <c r="F16" s="16">
        <v>10.29</v>
      </c>
      <c r="G16" s="25">
        <v>82</v>
      </c>
      <c r="H16" s="25">
        <v>0.4</v>
      </c>
      <c r="I16" s="25">
        <v>0.1</v>
      </c>
      <c r="J16" s="24">
        <v>20</v>
      </c>
    </row>
    <row r="17" spans="1:12" x14ac:dyDescent="0.25">
      <c r="A17" s="13"/>
      <c r="B17" s="20" t="s">
        <v>2</v>
      </c>
      <c r="C17" s="23"/>
      <c r="D17" s="18"/>
      <c r="E17" s="22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27.099364335898297</v>
      </c>
      <c r="F18" s="16">
        <v>1.62</v>
      </c>
      <c r="G18" s="15">
        <f>E18*76/30</f>
        <v>68.651722984275693</v>
      </c>
      <c r="H18" s="15">
        <f>E18*1.44/30</f>
        <v>1.3007694881231182</v>
      </c>
      <c r="I18" s="15">
        <f>E18*0.36/30</f>
        <v>0.32519237203077955</v>
      </c>
      <c r="J18" s="14">
        <f>E18*13.14/30</f>
        <v>11.869521579123454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SUM(F13:F19)</f>
        <v>100</v>
      </c>
      <c r="G20" s="3"/>
      <c r="H20" s="3"/>
      <c r="I20" s="3"/>
      <c r="J20" s="2"/>
      <c r="K20" s="1">
        <f>E12+E13+E14+E15+E16+E17+E18+E19+E20</f>
        <v>677.09936433589826</v>
      </c>
      <c r="L20" s="1">
        <f>G12+G13+G14+G15+G16+G17+G18+G19</f>
        <v>766.75172298427572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2024-03-10T15:06:51Z</dcterms:created>
  <dcterms:modified xsi:type="dcterms:W3CDTF">2024-03-10T15:07:01Z</dcterms:modified>
</cp:coreProperties>
</file>