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L11" i="1" s="1"/>
  <c r="H4" i="1"/>
  <c r="I4" i="1"/>
  <c r="J4" i="1"/>
  <c r="E6" i="1"/>
  <c r="K11" i="1" s="1"/>
  <c r="G6" i="1"/>
  <c r="H6" i="1"/>
  <c r="I6" i="1"/>
  <c r="J6" i="1"/>
  <c r="F11" i="1"/>
  <c r="E18" i="1"/>
  <c r="K20" i="1" s="1"/>
  <c r="G18" i="1"/>
  <c r="L20" i="1" s="1"/>
  <c r="H18" i="1"/>
  <c r="I18" i="1"/>
  <c r="J18" i="1"/>
  <c r="F20" i="1"/>
</calcChain>
</file>

<file path=xl/sharedStrings.xml><?xml version="1.0" encoding="utf-8"?>
<sst xmlns="http://schemas.openxmlformats.org/spreadsheetml/2006/main" count="43" uniqueCount="42">
  <si>
    <t>115</t>
  </si>
  <si>
    <t>Фругурт «Чудо»</t>
  </si>
  <si>
    <t>кисломол.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</si>
  <si>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</si>
  <si>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</si>
  <si>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</si>
  <si>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</si>
  <si>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</si>
  <si>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</si>
  <si>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</si>
  <si>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</si>
  <si>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</si>
  <si>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</si>
  <si>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</si>
  <si>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</si>
  <si>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</si>
  <si>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</si>
  <si>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</si>
  <si>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</si>
  <si>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</si>
  <si>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</si>
  <si>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</si>
  <si>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>Сок ГОСТ т/п</t>
  </si>
  <si>
    <t>напиток</t>
  </si>
  <si>
    <t>Котлета мясная с вермишелью отварной</t>
  </si>
  <si>
    <t>451/516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</si>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</sst>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2" fontId="4" fillId="2" borderId="6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wrapText="1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0" fillId="0" borderId="14" xfId="0" applyBorder="1"/>
    <xf numFmtId="1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3" borderId="17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5" t="s">
        <v>40</v>
      </c>
      <c r="C1" s="64"/>
      <c r="D1" s="63"/>
      <c r="E1" t="s">
        <v>39</v>
      </c>
      <c r="F1" s="62"/>
      <c r="I1" t="s">
        <v>38</v>
      </c>
      <c r="J1" s="61">
        <v>45362</v>
      </c>
    </row>
    <row r="2" spans="1:12" ht="7.5" customHeight="1" thickBot="1" x14ac:dyDescent="0.3"/>
    <row r="3" spans="1:12" ht="15.75" thickBot="1" x14ac:dyDescent="0.3">
      <c r="A3" s="60" t="s">
        <v>37</v>
      </c>
      <c r="B3" s="59" t="s">
        <v>36</v>
      </c>
      <c r="C3" s="59" t="s">
        <v>35</v>
      </c>
      <c r="D3" s="59" t="s">
        <v>34</v>
      </c>
      <c r="E3" s="59" t="s">
        <v>33</v>
      </c>
      <c r="F3" s="59" t="s">
        <v>32</v>
      </c>
      <c r="G3" s="59" t="s">
        <v>31</v>
      </c>
      <c r="H3" s="59" t="s">
        <v>30</v>
      </c>
      <c r="I3" s="59" t="s">
        <v>29</v>
      </c>
      <c r="J3" s="58" t="s">
        <v>28</v>
      </c>
    </row>
    <row r="4" spans="1:12" x14ac:dyDescent="0.25">
      <c r="A4" s="50" t="s">
        <v>27</v>
      </c>
      <c r="B4" s="57" t="s">
        <v>26</v>
      </c>
      <c r="C4" s="48" t="s">
        <v>25</v>
      </c>
      <c r="D4" s="47" t="s">
        <v>24</v>
      </c>
      <c r="E4" s="56">
        <v>240</v>
      </c>
      <c r="F4" s="55">
        <v>47.95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3"/>
      <c r="B5" s="16" t="s">
        <v>23</v>
      </c>
      <c r="C5" s="43">
        <v>707</v>
      </c>
      <c r="D5" s="42" t="s">
        <v>22</v>
      </c>
      <c r="E5" s="14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3"/>
      <c r="B6" s="16" t="s">
        <v>21</v>
      </c>
      <c r="C6" s="43"/>
      <c r="D6" s="42" t="s">
        <v>20</v>
      </c>
      <c r="E6" s="14">
        <f>F6/119.57*1000+0.2</f>
        <v>22.279116835326587</v>
      </c>
      <c r="F6" s="53">
        <v>2.64</v>
      </c>
      <c r="G6" s="3">
        <f>E6*116.9/50</f>
        <v>52.088575160993557</v>
      </c>
      <c r="H6" s="3">
        <f>E6*3.95/50</f>
        <v>1.7600502299908003</v>
      </c>
      <c r="I6" s="3">
        <f>E6*0.5/50</f>
        <v>0.22279116835326587</v>
      </c>
      <c r="J6" s="54">
        <f>E6*24.15/50</f>
        <v>10.760813431462742</v>
      </c>
    </row>
    <row r="7" spans="1:12" x14ac:dyDescent="0.25">
      <c r="A7" s="13"/>
      <c r="B7" s="43" t="s">
        <v>17</v>
      </c>
      <c r="C7" s="43"/>
      <c r="D7" s="42" t="s">
        <v>19</v>
      </c>
      <c r="E7" s="14">
        <v>152</v>
      </c>
      <c r="F7" s="53">
        <v>26.46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6"/>
      <c r="F8" s="37"/>
      <c r="G8" s="36"/>
      <c r="H8" s="36"/>
      <c r="I8" s="36"/>
      <c r="J8" s="35"/>
    </row>
    <row r="9" spans="1:12" x14ac:dyDescent="0.25">
      <c r="A9" s="50" t="s">
        <v>18</v>
      </c>
      <c r="B9" s="49" t="s">
        <v>17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3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6"/>
      <c r="F11" s="37">
        <f>SUM(F4:F10)</f>
        <v>100</v>
      </c>
      <c r="G11" s="36"/>
      <c r="H11" s="36"/>
      <c r="I11" s="36"/>
      <c r="J11" s="35"/>
      <c r="K11" s="1">
        <f>E4+E5+E6+E7+E8+E9+E10</f>
        <v>614.27911683532659</v>
      </c>
      <c r="L11" s="1">
        <f>G4+G5+G6+G7+G8</f>
        <v>694.68857516099354</v>
      </c>
    </row>
    <row r="12" spans="1:12" x14ac:dyDescent="0.25">
      <c r="A12" s="13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x14ac:dyDescent="0.25">
      <c r="A13" s="13"/>
      <c r="B13" s="16" t="s">
        <v>14</v>
      </c>
      <c r="C13" s="23">
        <v>135</v>
      </c>
      <c r="D13" s="27" t="s">
        <v>13</v>
      </c>
      <c r="E13" s="14">
        <v>286</v>
      </c>
      <c r="F13" s="26">
        <v>22.55</v>
      </c>
      <c r="G13" s="10">
        <v>184</v>
      </c>
      <c r="H13" s="10">
        <v>5.25</v>
      </c>
      <c r="I13" s="10">
        <v>9.5</v>
      </c>
      <c r="J13" s="25">
        <v>9.6199999999999992</v>
      </c>
    </row>
    <row r="14" spans="1:12" x14ac:dyDescent="0.25">
      <c r="A14" s="13"/>
      <c r="B14" s="16" t="s">
        <v>12</v>
      </c>
      <c r="C14" s="23">
        <v>492</v>
      </c>
      <c r="D14" s="6" t="s">
        <v>11</v>
      </c>
      <c r="E14" s="24" t="s">
        <v>10</v>
      </c>
      <c r="F14" s="4">
        <v>42.28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3"/>
      <c r="B15" s="16" t="s">
        <v>9</v>
      </c>
      <c r="C15" s="23"/>
      <c r="D15" s="6"/>
      <c r="E15" s="22"/>
      <c r="F15" s="4"/>
      <c r="G15" s="10"/>
      <c r="H15" s="10"/>
      <c r="I15" s="10"/>
      <c r="J15" s="9"/>
    </row>
    <row r="16" spans="1:12" x14ac:dyDescent="0.25">
      <c r="A16" s="13"/>
      <c r="B16" s="16" t="s">
        <v>8</v>
      </c>
      <c r="C16" s="23">
        <v>699</v>
      </c>
      <c r="D16" s="6" t="s">
        <v>7</v>
      </c>
      <c r="E16" s="22" t="s">
        <v>6</v>
      </c>
      <c r="F16" s="4">
        <v>6.72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3"/>
      <c r="B17" s="16" t="s">
        <v>5</v>
      </c>
      <c r="C17" s="15"/>
      <c r="D17" s="21"/>
      <c r="E17" s="20"/>
      <c r="F17" s="19"/>
      <c r="G17" s="18"/>
      <c r="H17" s="18"/>
      <c r="I17" s="18"/>
      <c r="J17" s="17"/>
    </row>
    <row r="18" spans="1:12" x14ac:dyDescent="0.25">
      <c r="A18" s="13"/>
      <c r="B18" s="16" t="s">
        <v>4</v>
      </c>
      <c r="C18" s="15"/>
      <c r="D18" s="6" t="s">
        <v>3</v>
      </c>
      <c r="E18" s="14">
        <f>F18/59.78*1000</f>
        <v>32.45232519237203</v>
      </c>
      <c r="F18" s="4">
        <v>1.94</v>
      </c>
      <c r="G18" s="3">
        <f>E18*76/30</f>
        <v>82.212557154009147</v>
      </c>
      <c r="H18" s="3">
        <f>E18*1.44/30</f>
        <v>1.5577116092338572</v>
      </c>
      <c r="I18" s="3">
        <f>E18*0.36/30</f>
        <v>0.3894279023084643</v>
      </c>
      <c r="J18" s="2">
        <f>E18*13.14/30</f>
        <v>14.21411843425895</v>
      </c>
    </row>
    <row r="19" spans="1:12" x14ac:dyDescent="0.25">
      <c r="A19" s="13"/>
      <c r="B19" s="12" t="s">
        <v>2</v>
      </c>
      <c r="C19" s="12"/>
      <c r="D19" s="6" t="s">
        <v>1</v>
      </c>
      <c r="E19" s="11" t="s">
        <v>0</v>
      </c>
      <c r="F19" s="4">
        <v>26.51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>
        <f>SUM(F13:F19)</f>
        <v>100</v>
      </c>
      <c r="G20" s="3"/>
      <c r="H20" s="3"/>
      <c r="I20" s="3"/>
      <c r="J20" s="2"/>
      <c r="K20" s="1">
        <f>E12+E13+E14+E15+E16+E17+E18+E19+E20</f>
        <v>813.45232519237197</v>
      </c>
      <c r="L20" s="1">
        <f>G12+G13+G14+G15+G16+G17+G18+G19</f>
        <v>840.41255715400905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2024-03-10T15:06:20Z</dcterms:created>
  <dcterms:modified xsi:type="dcterms:W3CDTF">2024-03-10T15:06:44Z</dcterms:modified>
</cp:coreProperties>
</file>