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7D2C8F9-A151-4232-8DBC-A3E7ED057C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б" sheetId="6" r:id="rId1"/>
    <sheet name="Лист6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6" l="1"/>
  <c r="E13" i="6" l="1"/>
  <c r="E17" i="6"/>
  <c r="I17" i="6" s="1"/>
  <c r="E18" i="6"/>
  <c r="J18" i="6" s="1"/>
  <c r="E6" i="6"/>
  <c r="J6" i="6" s="1"/>
  <c r="J4" i="6"/>
  <c r="I4" i="6"/>
  <c r="H4" i="6"/>
  <c r="G4" i="6"/>
  <c r="G17" i="6" l="1"/>
  <c r="H17" i="6"/>
  <c r="J17" i="6"/>
  <c r="G18" i="6"/>
  <c r="G6" i="6"/>
  <c r="I6" i="6"/>
  <c r="I18" i="6"/>
  <c r="H18" i="6"/>
  <c r="H6" i="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<sst xmlns="http://schemas.openxmlformats.org/spreadsheetml/2006/main" count="43" uniqueCount="41">
  <si>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</si>
  <si>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</si>
  <si>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</si>
  <si>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</si>
  <si>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</si>
  <si>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</si>
  <si>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</si>
  <si>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</si>
  <si>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</si>
  <si>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</si>
  <si>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</si>
  <si>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</si>
  <si>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</si>
  <si>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</si>
  <si>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</si>
  <si>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</si>
  <si>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</si>
  <si>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</si>
  <si>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</si>
  <si>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</si>
  <si>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</si>
  <si>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</si>
  <si>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</si>
  <si>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</si>
  <si>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</si>
  <si>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</si>
  <si>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</si>
  <si>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</si>
  <si>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Батон</t>
  </si>
  <si>
    <t>Хлеб ржаной</t>
  </si>
  <si>
    <t>Молочный коктейль «Чудо»</t>
  </si>
  <si>
    <t>150</t>
  </si>
  <si>
    <t>Щи из св.капусты с мясом, сметана, зелень</t>
  </si>
  <si>
    <t>Сырники из творога со сгущенным молоком</t>
  </si>
  <si>
    <t>Чай с молоком</t>
  </si>
  <si>
    <t>Фрикадельки в соусе с гречей отварной</t>
  </si>
  <si>
    <t>кондит.</t>
  </si>
  <si>
    <t>Круассан</t>
  </si>
  <si>
    <t>Печенье Чоко пай</t>
  </si>
  <si>
    <t>28</t>
  </si>
  <si>
    <t>МАОУ 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</si>
</sst>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9" xfId="0" applyNumberFormat="1" applyFont="1" applyFill="1" applyBorder="1" applyAlignment="1">
      <alignment horizontal="right"/>
    </xf>
    <xf numFmtId="49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2" fillId="4" borderId="19" xfId="0" applyFont="1" applyFill="1" applyBorder="1"/>
    <xf numFmtId="1" fontId="2" fillId="4" borderId="19" xfId="0" applyNumberFormat="1" applyFont="1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3" fillId="4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wrapText="1"/>
    </xf>
    <xf numFmtId="49" fontId="3" fillId="4" borderId="19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left"/>
    </xf>
    <xf numFmtId="0" fontId="3" fillId="4" borderId="19" xfId="0" applyFont="1" applyFill="1" applyBorder="1"/>
    <xf numFmtId="1" fontId="3" fillId="4" borderId="19" xfId="0" applyNumberFormat="1" applyFont="1" applyFill="1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>
      <alignment horizontal="right"/>
    </xf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2" fontId="4" fillId="4" borderId="19" xfId="0" applyNumberFormat="1" applyFont="1" applyFill="1" applyBorder="1" applyAlignment="1">
      <alignment horizontal="right"/>
    </xf>
    <xf numFmtId="2" fontId="4" fillId="4" borderId="21" xfId="0" applyNumberFormat="1" applyFont="1" applyFill="1" applyBorder="1" applyAlignment="1">
      <alignment horizontal="right"/>
    </xf>
    <xf numFmtId="0" fontId="4" fillId="4" borderId="22" xfId="0" applyFont="1" applyFill="1" applyBorder="1" applyAlignment="1">
      <alignment horizontal="right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>
      <alignment horizontal="right"/>
    </xf>
    <xf numFmtId="0" fontId="1" fillId="4" borderId="25" xfId="0" applyFont="1" applyFill="1" applyBorder="1" applyAlignment="1">
      <alignment horizontal="right"/>
    </xf>
    <xf numFmtId="2" fontId="1" fillId="4" borderId="26" xfId="0" applyNumberFormat="1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0" fontId="1" fillId="4" borderId="27" xfId="0" applyFont="1" applyFill="1" applyBorder="1" applyAlignment="1">
      <alignment horizontal="right"/>
    </xf>
    <xf numFmtId="0" fontId="4" fillId="4" borderId="19" xfId="0" applyFont="1" applyFill="1" applyBorder="1" applyAlignment="1">
      <alignment horizontal="center"/>
    </xf>
    <xf numFmtId="2" fontId="4" fillId="4" borderId="19" xfId="0" applyNumberFormat="1" applyFont="1" applyFill="1" applyBorder="1" applyAlignment="1">
      <alignment horizontal="center"/>
    </xf>
    <xf numFmtId="1" fontId="0" fillId="0" borderId="0" xfId="0" applyNumberFormat="1"/>
    <xf numFmtId="1" fontId="0" fillId="2" borderId="30" xfId="0" applyNumberFormat="1" applyFill="1" applyBorder="1" applyProtection="1">
      <protection locked="0"/>
    </xf>
    <xf numFmtId="0" fontId="3" fillId="4" borderId="28" xfId="0" applyFont="1" applyFill="1" applyBorder="1" applyAlignment="1">
      <alignment wrapText="1"/>
    </xf>
    <xf numFmtId="2" fontId="3" fillId="4" borderId="29" xfId="0" applyNumberFormat="1" applyFont="1" applyFill="1" applyBorder="1" applyAlignment="1">
      <alignment horizontal="center"/>
    </xf>
    <xf numFmtId="49" fontId="3" fillId="4" borderId="3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72" t="s">
        <v>40</v>
      </c>
      <c r="C1" s="73"/>
      <c r="D1" s="74"/>
      <c r="E1" t="s">
        <v>22</v>
      </c>
      <c r="F1" s="24"/>
      <c r="I1" t="s">
        <v>1</v>
      </c>
      <c r="J1" s="23">
        <v>45192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469.50799999999998</v>
      </c>
      <c r="D4" s="30" t="s">
        <v>35</v>
      </c>
      <c r="E4" s="39">
        <v>255</v>
      </c>
      <c r="F4" s="50">
        <f>25.84+10.11</f>
        <v>35.950000000000003</v>
      </c>
      <c r="G4" s="41">
        <f>212+202</f>
        <v>414</v>
      </c>
      <c r="H4" s="41">
        <f>8.42+5.6</f>
        <v>14.02</v>
      </c>
      <c r="I4" s="41">
        <f>11.69+7.2</f>
        <v>18.89</v>
      </c>
      <c r="J4" s="42">
        <f>9+27.5</f>
        <v>36.5</v>
      </c>
    </row>
    <row r="5" spans="1:12" x14ac:dyDescent="0.25">
      <c r="A5" s="7"/>
      <c r="B5" s="1" t="s">
        <v>12</v>
      </c>
      <c r="C5" s="2"/>
      <c r="D5" s="37" t="s">
        <v>30</v>
      </c>
      <c r="E5" s="35" t="s">
        <v>27</v>
      </c>
      <c r="F5" s="36">
        <v>38.22</v>
      </c>
      <c r="G5" s="60">
        <v>123</v>
      </c>
      <c r="H5" s="60">
        <v>5.9</v>
      </c>
      <c r="I5" s="60">
        <v>6.8</v>
      </c>
      <c r="J5" s="61">
        <v>12.9</v>
      </c>
    </row>
    <row r="6" spans="1:12" ht="15.75" thickBot="1" x14ac:dyDescent="0.3">
      <c r="A6" s="7"/>
      <c r="B6" s="1" t="s">
        <v>23</v>
      </c>
      <c r="C6" s="2"/>
      <c r="D6" s="37" t="s">
        <v>28</v>
      </c>
      <c r="E6" s="38">
        <f>F6/111.85*1000+0.2</f>
        <v>34.442288779615566</v>
      </c>
      <c r="F6" s="36">
        <v>3.83</v>
      </c>
      <c r="G6" s="34">
        <f>E6*116.9/50</f>
        <v>80.52607116674119</v>
      </c>
      <c r="H6" s="34">
        <f>E6*3.95/50</f>
        <v>2.7209408135896296</v>
      </c>
      <c r="I6" s="34">
        <f>E6*0.5/50</f>
        <v>0.34442288779615565</v>
      </c>
      <c r="J6" s="62">
        <f>E6*24.15/50</f>
        <v>16.635625480554317</v>
      </c>
    </row>
    <row r="7" spans="1:12" x14ac:dyDescent="0.25">
      <c r="A7" s="7"/>
      <c r="B7" s="11" t="s">
        <v>19</v>
      </c>
      <c r="C7" s="2"/>
      <c r="D7" s="57" t="s">
        <v>37</v>
      </c>
      <c r="E7" s="58">
        <v>45</v>
      </c>
      <c r="F7" s="59">
        <v>22</v>
      </c>
      <c r="G7" s="63">
        <v>163</v>
      </c>
      <c r="H7" s="63">
        <v>3.8</v>
      </c>
      <c r="I7" s="63">
        <v>8</v>
      </c>
      <c r="J7" s="64">
        <v>30</v>
      </c>
    </row>
    <row r="8" spans="1:12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2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  <c r="K11" s="67"/>
      <c r="L11" s="67"/>
    </row>
    <row r="12" spans="1:12" x14ac:dyDescent="0.25">
      <c r="A12" s="7" t="s">
        <v>14</v>
      </c>
      <c r="B12" s="10" t="s">
        <v>15</v>
      </c>
      <c r="C12" s="3"/>
      <c r="D12" s="33"/>
      <c r="E12" s="68"/>
      <c r="F12" s="28"/>
      <c r="G12" s="21"/>
      <c r="H12" s="21"/>
      <c r="I12" s="21"/>
      <c r="J12" s="22"/>
    </row>
    <row r="13" spans="1:12" x14ac:dyDescent="0.25">
      <c r="A13" s="7"/>
      <c r="B13" s="1" t="s">
        <v>16</v>
      </c>
      <c r="C13" s="43">
        <v>124</v>
      </c>
      <c r="D13" s="69" t="s">
        <v>32</v>
      </c>
      <c r="E13" s="40">
        <f>25+250+16</f>
        <v>291</v>
      </c>
      <c r="F13" s="70">
        <v>30.6</v>
      </c>
      <c r="G13" s="51">
        <v>142</v>
      </c>
      <c r="H13" s="51">
        <v>5.4</v>
      </c>
      <c r="I13" s="51">
        <v>5.6</v>
      </c>
      <c r="J13" s="52">
        <v>17.36</v>
      </c>
    </row>
    <row r="14" spans="1:12" ht="30" x14ac:dyDescent="0.25">
      <c r="A14" s="7"/>
      <c r="B14" s="1" t="s">
        <v>17</v>
      </c>
      <c r="C14" s="43">
        <v>294</v>
      </c>
      <c r="D14" s="44" t="s">
        <v>33</v>
      </c>
      <c r="E14" s="71" t="s">
        <v>31</v>
      </c>
      <c r="F14" s="46">
        <v>44.84</v>
      </c>
      <c r="G14" s="51">
        <v>427</v>
      </c>
      <c r="H14" s="51">
        <v>29</v>
      </c>
      <c r="I14" s="51">
        <v>20</v>
      </c>
      <c r="J14" s="53">
        <v>49.8</v>
      </c>
    </row>
    <row r="15" spans="1:12" x14ac:dyDescent="0.25">
      <c r="A15" s="7"/>
      <c r="B15" s="1" t="s">
        <v>18</v>
      </c>
      <c r="C15" s="43"/>
      <c r="D15" s="47"/>
      <c r="E15" s="65"/>
      <c r="F15" s="66"/>
      <c r="G15" s="51"/>
      <c r="H15" s="51"/>
      <c r="I15" s="51"/>
      <c r="J15" s="53"/>
    </row>
    <row r="16" spans="1:12" x14ac:dyDescent="0.25">
      <c r="A16" s="7"/>
      <c r="B16" s="1" t="s">
        <v>19</v>
      </c>
      <c r="C16" s="43">
        <v>685</v>
      </c>
      <c r="D16" s="47" t="s">
        <v>34</v>
      </c>
      <c r="E16" s="65">
        <v>180</v>
      </c>
      <c r="F16" s="66">
        <v>6.51</v>
      </c>
      <c r="G16" s="51">
        <v>64.400000000000006</v>
      </c>
      <c r="H16" s="51">
        <v>2.2000000000000002</v>
      </c>
      <c r="I16" s="51">
        <v>0</v>
      </c>
      <c r="J16" s="53">
        <v>16.600000000000001</v>
      </c>
    </row>
    <row r="17" spans="1:12" x14ac:dyDescent="0.25">
      <c r="A17" s="7"/>
      <c r="B17" s="1" t="s">
        <v>24</v>
      </c>
      <c r="C17" s="43"/>
      <c r="D17" s="48" t="s">
        <v>28</v>
      </c>
      <c r="E17" s="49">
        <f>F17/111.85*1000+0.2</f>
        <v>30.86607063030845</v>
      </c>
      <c r="F17" s="46">
        <v>3.43</v>
      </c>
      <c r="G17" s="54">
        <f>E17*116.9/50</f>
        <v>72.16487313366116</v>
      </c>
      <c r="H17" s="54">
        <f>E17*3.95/50</f>
        <v>2.4384195797943677</v>
      </c>
      <c r="I17" s="54">
        <f>E17*0.5/50</f>
        <v>0.30866070630308451</v>
      </c>
      <c r="J17" s="55">
        <f>E17*24.15/50</f>
        <v>14.90831211443898</v>
      </c>
    </row>
    <row r="18" spans="1:12" x14ac:dyDescent="0.25">
      <c r="A18" s="7"/>
      <c r="B18" s="1" t="s">
        <v>21</v>
      </c>
      <c r="C18" s="2"/>
      <c r="D18" s="48" t="s">
        <v>29</v>
      </c>
      <c r="E18" s="49">
        <f>F18/55.92*1000</f>
        <v>26.824034334763951</v>
      </c>
      <c r="F18" s="46">
        <v>1.5</v>
      </c>
      <c r="G18" s="54">
        <f>E18*76/30</f>
        <v>67.954220314735338</v>
      </c>
      <c r="H18" s="54">
        <f>E18*1.44/30</f>
        <v>1.2875536480686696</v>
      </c>
      <c r="I18" s="54">
        <f>E18*0.36/30</f>
        <v>0.32188841201716739</v>
      </c>
      <c r="J18" s="55">
        <f>E18*13.14/30</f>
        <v>11.748927038626611</v>
      </c>
    </row>
    <row r="19" spans="1:12" x14ac:dyDescent="0.25">
      <c r="A19" s="7"/>
      <c r="B19" s="29" t="s">
        <v>36</v>
      </c>
      <c r="C19" s="29"/>
      <c r="D19" s="48" t="s">
        <v>38</v>
      </c>
      <c r="E19" s="45" t="s">
        <v>39</v>
      </c>
      <c r="F19" s="46">
        <v>13.12</v>
      </c>
      <c r="G19" s="51">
        <v>116</v>
      </c>
      <c r="H19" s="51">
        <v>5.6</v>
      </c>
      <c r="I19" s="51">
        <v>6.4</v>
      </c>
      <c r="J19" s="56">
        <v>8.1999999999999993</v>
      </c>
    </row>
    <row r="20" spans="1:12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  <c r="K20" s="67"/>
      <c r="L20" s="6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сб</vt:lpstr>
      <vt:lpstr>Лист6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2023-09-17T19:38:11Z</dcterms:modified>
</cp:coreProperties>
</file>