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AA343682-76F2-4772-8A89-3349106D018C}" xr6:coauthVersionLast="45" xr6:coauthVersionMax="45" xr10:uidLastSave="{00000000-0000-0000-0000-000000000000}"/>
  <bookViews>
    <workbookView xWindow="-120" yWindow="-120" windowWidth="29040" windowHeight="15840" xr2:uid="{F6CCDF7B-654F-4E3E-8096-D2F5F6648894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I6" i="1" s="1"/>
  <c r="G6" i="1"/>
  <c r="H6" i="1"/>
  <c r="F11" i="1"/>
  <c r="K11" i="1"/>
  <c r="E13" i="1"/>
  <c r="E18" i="1"/>
  <c r="I18" i="1" s="1"/>
  <c r="H18" i="1"/>
  <c r="F20" i="1"/>
  <c r="G18" i="1" l="1"/>
  <c r="J18" i="1"/>
  <c r="J6" i="1"/>
</calcChain>
</file>

<file path=xl/sharedStrings.xml><?xml version="1.0" encoding="utf-8"?>
<sst xmlns="http://schemas.openxmlformats.org/spreadsheetml/2006/main" count="48" uniqueCount="47">
  <si>
    <t>Хлеб ржаной</t>
  </si>
  <si>
    <t>хлеб черн.</t>
  </si>
  <si>
    <t>хлеб бел.</t>
  </si>
  <si>
    <t>200</t>
  </si>
  <si>
    <t>Молоко т/п</t>
  </si>
  <si>
    <t>сладкое</t>
  </si>
  <si>
    <t>8,3</t>
  </si>
  <si>
    <t>150</t>
  </si>
  <si>
    <t>Греча отварная</t>
  </si>
  <si>
    <t>гарнир</t>
  </si>
  <si>
    <t>90</t>
  </si>
  <si>
    <t>Ёжики мясные</t>
  </si>
  <si>
    <t>2 блюдо</t>
  </si>
  <si>
    <t>Суп крестьянский  с фрикадельками,смет, зеленью</t>
  </si>
  <si>
    <t>1 блюдо</t>
  </si>
  <si>
    <t>10,1</t>
  </si>
  <si>
    <t>100</t>
  </si>
  <si>
    <t xml:space="preserve">Винегрет овощной </t>
  </si>
  <si>
    <t>закуска</t>
  </si>
  <si>
    <t>Обед</t>
  </si>
  <si>
    <t>фрукты</t>
  </si>
  <si>
    <t>Завтрак 2</t>
  </si>
  <si>
    <t>178</t>
  </si>
  <si>
    <t>Яблоко свежее</t>
  </si>
  <si>
    <t>Батон</t>
  </si>
  <si>
    <t>хлеб</t>
  </si>
  <si>
    <t xml:space="preserve">200 </t>
  </si>
  <si>
    <t>Сок тет/пак</t>
  </si>
  <si>
    <t>гор.напиток</t>
  </si>
  <si>
    <t>250</t>
  </si>
  <si>
    <t>Грудка куриная отбивная с рисом отварным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</si>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</sst>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2" fontId="2" fillId="3" borderId="4" xfId="0" applyNumberFormat="1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2" fillId="3" borderId="8" xfId="0" applyNumberFormat="1" applyFont="1" applyFill="1" applyBorder="1" applyAlignment="1">
      <alignment horizontal="right"/>
    </xf>
    <xf numFmtId="164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9" xfId="0" applyBorder="1"/>
    <xf numFmtId="0" fontId="2" fillId="3" borderId="8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right"/>
    </xf>
    <xf numFmtId="1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>
      <alignment wrapText="1"/>
    </xf>
    <xf numFmtId="0" fontId="0" fillId="0" borderId="10" xfId="0" applyBorder="1"/>
    <xf numFmtId="164" fontId="0" fillId="0" borderId="0" xfId="0" applyNumberFormat="1" applyAlignment="1">
      <alignment horizontal="left"/>
    </xf>
    <xf numFmtId="1" fontId="1" fillId="2" borderId="11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8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2" borderId="9" xfId="0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4" borderId="13" xfId="0" applyFill="1" applyBorder="1"/>
    <xf numFmtId="0" fontId="0" fillId="0" borderId="14" xfId="0" applyBorder="1"/>
    <xf numFmtId="0" fontId="0" fillId="0" borderId="13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1321D-09FF-4D05-864F-93B585C740B2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46</v>
      </c>
      <c r="B1" s="49" t="s">
        <v>45</v>
      </c>
      <c r="C1" s="48"/>
      <c r="D1" s="47"/>
      <c r="E1" t="s">
        <v>44</v>
      </c>
      <c r="F1" s="46"/>
      <c r="I1" t="s">
        <v>43</v>
      </c>
      <c r="J1" s="45">
        <v>45045</v>
      </c>
    </row>
    <row r="2" spans="1:11" ht="7.5" customHeight="1" thickBot="1" x14ac:dyDescent="0.3"/>
    <row r="3" spans="1:11" ht="15.75" thickBot="1" x14ac:dyDescent="0.3">
      <c r="A3" s="44" t="s">
        <v>42</v>
      </c>
      <c r="B3" s="43" t="s">
        <v>41</v>
      </c>
      <c r="C3" s="43" t="s">
        <v>40</v>
      </c>
      <c r="D3" s="43" t="s">
        <v>39</v>
      </c>
      <c r="E3" s="43" t="s">
        <v>38</v>
      </c>
      <c r="F3" s="43" t="s">
        <v>37</v>
      </c>
      <c r="G3" s="43" t="s">
        <v>36</v>
      </c>
      <c r="H3" s="43" t="s">
        <v>35</v>
      </c>
      <c r="I3" s="43" t="s">
        <v>34</v>
      </c>
      <c r="J3" s="42" t="s">
        <v>33</v>
      </c>
    </row>
    <row r="4" spans="1:11" x14ac:dyDescent="0.25">
      <c r="A4" s="40" t="s">
        <v>32</v>
      </c>
      <c r="B4" s="41" t="s">
        <v>31</v>
      </c>
      <c r="C4" s="16">
        <v>496.51100000000002</v>
      </c>
      <c r="D4" s="11" t="s">
        <v>30</v>
      </c>
      <c r="E4" s="20" t="s">
        <v>29</v>
      </c>
      <c r="F4" s="9">
        <f>34.87+12.37</f>
        <v>47.239999999999995</v>
      </c>
      <c r="G4" s="19">
        <f>163+154</f>
        <v>317</v>
      </c>
      <c r="H4" s="19">
        <f>21+2.5</f>
        <v>23.5</v>
      </c>
      <c r="I4" s="19">
        <f>8.3+4.2</f>
        <v>12.5</v>
      </c>
      <c r="J4" s="18">
        <f>0.5+26.64</f>
        <v>27.14</v>
      </c>
    </row>
    <row r="5" spans="1:11" x14ac:dyDescent="0.25">
      <c r="A5" s="13"/>
      <c r="B5" s="17" t="s">
        <v>28</v>
      </c>
      <c r="C5" s="16">
        <v>707</v>
      </c>
      <c r="D5" s="11" t="s">
        <v>27</v>
      </c>
      <c r="E5" s="20" t="s">
        <v>26</v>
      </c>
      <c r="F5" s="9">
        <v>22.95</v>
      </c>
      <c r="G5" s="19">
        <v>108</v>
      </c>
      <c r="H5" s="19">
        <v>1.4</v>
      </c>
      <c r="I5" s="19">
        <v>0</v>
      </c>
      <c r="J5" s="18">
        <v>25.6</v>
      </c>
    </row>
    <row r="6" spans="1:11" ht="15.75" thickBot="1" x14ac:dyDescent="0.3">
      <c r="A6" s="13"/>
      <c r="B6" s="17" t="s">
        <v>25</v>
      </c>
      <c r="C6" s="16"/>
      <c r="D6" s="11" t="s">
        <v>24</v>
      </c>
      <c r="E6" s="10">
        <f>F6/111.85*1000+0.2</f>
        <v>49.46240500670541</v>
      </c>
      <c r="F6" s="9">
        <v>5.51</v>
      </c>
      <c r="G6" s="8">
        <f>E6*116.9/50</f>
        <v>115.64310290567727</v>
      </c>
      <c r="H6" s="8">
        <f>E6*3.95/50</f>
        <v>3.9075299955297278</v>
      </c>
      <c r="I6" s="8">
        <f>E6*0.5/50</f>
        <v>0.49462405006705412</v>
      </c>
      <c r="J6" s="14">
        <f>E6*24.15/50</f>
        <v>23.890341618238711</v>
      </c>
    </row>
    <row r="7" spans="1:11" x14ac:dyDescent="0.25">
      <c r="A7" s="13"/>
      <c r="B7" s="39" t="s">
        <v>20</v>
      </c>
      <c r="C7" s="16"/>
      <c r="D7" s="11" t="s">
        <v>23</v>
      </c>
      <c r="E7" s="20" t="s">
        <v>22</v>
      </c>
      <c r="F7" s="9">
        <v>24.3</v>
      </c>
      <c r="G7" s="19">
        <v>116</v>
      </c>
      <c r="H7" s="19">
        <v>5.6</v>
      </c>
      <c r="I7" s="19">
        <v>6.4</v>
      </c>
      <c r="J7" s="18">
        <v>8.1999999999999993</v>
      </c>
    </row>
    <row r="8" spans="1:11" ht="15.75" thickBot="1" x14ac:dyDescent="0.3">
      <c r="A8" s="6"/>
      <c r="B8" s="5"/>
      <c r="C8" s="16"/>
      <c r="D8" s="11"/>
      <c r="E8" s="20"/>
      <c r="F8" s="9"/>
      <c r="G8" s="32"/>
      <c r="H8" s="32"/>
      <c r="I8" s="32"/>
      <c r="J8" s="31"/>
    </row>
    <row r="9" spans="1:11" x14ac:dyDescent="0.25">
      <c r="A9" s="40" t="s">
        <v>21</v>
      </c>
      <c r="B9" s="39" t="s">
        <v>20</v>
      </c>
      <c r="C9" s="38"/>
      <c r="D9" s="37"/>
      <c r="E9" s="35"/>
      <c r="F9" s="36"/>
      <c r="G9" s="35"/>
      <c r="H9" s="35"/>
      <c r="I9" s="35"/>
      <c r="J9" s="34"/>
    </row>
    <row r="10" spans="1:11" x14ac:dyDescent="0.25">
      <c r="A10" s="13"/>
      <c r="B10" s="33"/>
      <c r="C10" s="16"/>
      <c r="D10" s="11"/>
      <c r="E10" s="20"/>
      <c r="F10" s="9"/>
      <c r="G10" s="32"/>
      <c r="H10" s="32"/>
      <c r="I10" s="32"/>
      <c r="J10" s="31"/>
    </row>
    <row r="11" spans="1:11" ht="15.75" thickBot="1" x14ac:dyDescent="0.3">
      <c r="A11" s="6"/>
      <c r="B11" s="5"/>
      <c r="C11" s="30"/>
      <c r="D11" s="29"/>
      <c r="E11" s="27"/>
      <c r="F11" s="28">
        <f>SUM(F4:F9)</f>
        <v>100</v>
      </c>
      <c r="G11" s="27"/>
      <c r="H11" s="27"/>
      <c r="I11" s="27"/>
      <c r="J11" s="26"/>
      <c r="K11" s="25">
        <f>E4+E5+E6+E7+E8+E9</f>
        <v>677.46240500670547</v>
      </c>
    </row>
    <row r="12" spans="1:11" x14ac:dyDescent="0.25">
      <c r="A12" s="13" t="s">
        <v>19</v>
      </c>
      <c r="B12" s="24" t="s">
        <v>18</v>
      </c>
      <c r="C12" s="16">
        <v>71</v>
      </c>
      <c r="D12" s="11" t="s">
        <v>17</v>
      </c>
      <c r="E12" s="20" t="s">
        <v>16</v>
      </c>
      <c r="F12" s="9">
        <v>11.24</v>
      </c>
      <c r="G12" s="19">
        <v>124</v>
      </c>
      <c r="H12" s="19">
        <v>1.4</v>
      </c>
      <c r="I12" s="21" t="s">
        <v>15</v>
      </c>
      <c r="J12" s="18">
        <v>6.8</v>
      </c>
    </row>
    <row r="13" spans="1:11" ht="30" x14ac:dyDescent="0.25">
      <c r="A13" s="13"/>
      <c r="B13" s="17" t="s">
        <v>14</v>
      </c>
      <c r="C13" s="16">
        <v>134</v>
      </c>
      <c r="D13" s="23" t="s">
        <v>13</v>
      </c>
      <c r="E13" s="22">
        <f>30+250+6</f>
        <v>286</v>
      </c>
      <c r="F13" s="9">
        <v>23.26</v>
      </c>
      <c r="G13" s="19">
        <v>158</v>
      </c>
      <c r="H13" s="19">
        <v>7.6</v>
      </c>
      <c r="I13" s="19">
        <v>7.7</v>
      </c>
      <c r="J13" s="18">
        <v>14.1</v>
      </c>
    </row>
    <row r="14" spans="1:11" x14ac:dyDescent="0.25">
      <c r="A14" s="13"/>
      <c r="B14" s="17" t="s">
        <v>12</v>
      </c>
      <c r="C14" s="16">
        <v>462</v>
      </c>
      <c r="D14" s="11" t="s">
        <v>11</v>
      </c>
      <c r="E14" s="20" t="s">
        <v>10</v>
      </c>
      <c r="F14" s="9">
        <v>21.32</v>
      </c>
      <c r="G14" s="19">
        <v>171</v>
      </c>
      <c r="H14" s="19">
        <v>5.6</v>
      </c>
      <c r="I14" s="19">
        <v>16</v>
      </c>
      <c r="J14" s="18">
        <v>0.8</v>
      </c>
    </row>
    <row r="15" spans="1:11" x14ac:dyDescent="0.25">
      <c r="A15" s="13"/>
      <c r="B15" s="17" t="s">
        <v>9</v>
      </c>
      <c r="C15" s="16">
        <v>508</v>
      </c>
      <c r="D15" s="11" t="s">
        <v>8</v>
      </c>
      <c r="E15" s="20" t="s">
        <v>7</v>
      </c>
      <c r="F15" s="9">
        <v>13.28</v>
      </c>
      <c r="G15" s="19">
        <v>108</v>
      </c>
      <c r="H15" s="19">
        <v>1.4</v>
      </c>
      <c r="I15" s="21" t="s">
        <v>6</v>
      </c>
      <c r="J15" s="18">
        <v>25.6</v>
      </c>
    </row>
    <row r="16" spans="1:11" x14ac:dyDescent="0.25">
      <c r="A16" s="13"/>
      <c r="B16" s="17" t="s">
        <v>5</v>
      </c>
      <c r="C16" s="16"/>
      <c r="D16" s="11" t="s">
        <v>4</v>
      </c>
      <c r="E16" s="20" t="s">
        <v>3</v>
      </c>
      <c r="F16" s="9">
        <v>28.71</v>
      </c>
      <c r="G16" s="19">
        <v>123</v>
      </c>
      <c r="H16" s="19">
        <v>5.9</v>
      </c>
      <c r="I16" s="19">
        <v>6.8</v>
      </c>
      <c r="J16" s="18">
        <v>12.9</v>
      </c>
    </row>
    <row r="17" spans="1:11" x14ac:dyDescent="0.25">
      <c r="A17" s="13"/>
      <c r="B17" s="17" t="s">
        <v>2</v>
      </c>
      <c r="C17" s="16"/>
      <c r="D17" s="11"/>
      <c r="E17" s="10"/>
      <c r="F17" s="9"/>
      <c r="G17" s="8"/>
      <c r="H17" s="8"/>
      <c r="I17" s="8"/>
      <c r="J17" s="14"/>
    </row>
    <row r="18" spans="1:11" x14ac:dyDescent="0.25">
      <c r="A18" s="13"/>
      <c r="B18" s="17" t="s">
        <v>1</v>
      </c>
      <c r="C18" s="16"/>
      <c r="D18" s="11" t="s">
        <v>0</v>
      </c>
      <c r="E18" s="15">
        <f>F18/55.92*1000+0.25</f>
        <v>39.413090128755364</v>
      </c>
      <c r="F18" s="9">
        <v>2.19</v>
      </c>
      <c r="G18" s="8">
        <f>E18*76/30</f>
        <v>99.846494992846914</v>
      </c>
      <c r="H18" s="8">
        <f>E18*1.44/30</f>
        <v>1.8918283261802573</v>
      </c>
      <c r="I18" s="8">
        <f>E18*0.36/30</f>
        <v>0.47295708154506433</v>
      </c>
      <c r="J18" s="14">
        <f>E18*13.14/30</f>
        <v>17.262933476394849</v>
      </c>
    </row>
    <row r="19" spans="1:11" x14ac:dyDescent="0.25">
      <c r="A19" s="13"/>
      <c r="B19" s="12"/>
      <c r="C19" s="12"/>
      <c r="D19" s="11"/>
      <c r="E19" s="10"/>
      <c r="F19" s="9"/>
      <c r="G19" s="8"/>
      <c r="H19" s="8"/>
      <c r="I19" s="8"/>
      <c r="J19" s="7"/>
    </row>
    <row r="20" spans="1:11" ht="15.75" thickBot="1" x14ac:dyDescent="0.3">
      <c r="A20" s="6"/>
      <c r="B20" s="5"/>
      <c r="C20" s="5"/>
      <c r="D20" s="4"/>
      <c r="E20" s="2"/>
      <c r="F20" s="3">
        <f>SUM(F12:F19)</f>
        <v>100</v>
      </c>
      <c r="G20" s="2"/>
      <c r="H20" s="2"/>
      <c r="I20" s="2"/>
      <c r="J20" s="1"/>
      <c r="K20"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2023-04-24T05:53:24Z</dcterms:created>
  <dcterms:modified xsi:type="dcterms:W3CDTF">2023-04-24T05:53:35Z</dcterms:modified>
</cp:coreProperties>
</file>