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C9615D4F-6C5A-4C6E-A7A4-E247580789C0}" xr6:coauthVersionLast="45" xr6:coauthVersionMax="45" xr10:uidLastSave="{00000000-0000-0000-0000-000000000000}"/>
  <bookViews>
    <workbookView xWindow="-120" yWindow="-120" windowWidth="29040" windowHeight="15840" xr2:uid="{BC40DA66-3E96-4442-978C-04C145F3C2D3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6" i="1"/>
  <c r="H6" i="1" s="1"/>
  <c r="G6" i="1"/>
  <c r="F11" i="1"/>
  <c r="K11" i="1"/>
  <c r="E18" i="1"/>
  <c r="I18" i="1" s="1"/>
  <c r="G18" i="1"/>
  <c r="H18" i="1"/>
  <c r="F20" i="1"/>
  <c r="J6" i="1" l="1"/>
  <c r="I6" i="1"/>
  <c r="J18" i="1"/>
</calcChain>
</file>

<file path=xl/sharedStrings.xml><?xml version="1.0" encoding="utf-8"?>
<sst xmlns="http://schemas.openxmlformats.org/spreadsheetml/2006/main" count="45" uniqueCount="45">
  <si>
    <t>Банан св.</t>
  </si>
  <si>
    <t>фрукт</t>
  </si>
  <si>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</si>
  <si>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</si>
  <si>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</si>
  <si>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</si>
  <si>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</si>
  <si>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</si>
  <si>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Вермишель отварная</t>
  </si>
  <si>
    <t>гарнир</t>
  </si>
  <si>
    <t>100</t>
  </si>
  <si>
    <t xml:space="preserve">Мясо тушеное </t>
  </si>
  <si>
    <t>2 блюдо</t>
  </si>
  <si>
    <t>276</t>
  </si>
  <si>
    <t>Суп карт. гороховый с мясом,зеленью</t>
  </si>
  <si>
    <t>1 блюдо</t>
  </si>
  <si>
    <t>закуска</t>
  </si>
  <si>
    <t>Обед</t>
  </si>
  <si>
    <t>фрукты</t>
  </si>
  <si>
    <t>Завтрак 2</t>
  </si>
  <si>
    <t>115</t>
  </si>
  <si>
    <t>Фругурт «Чудо»/персик-манго/</t>
  </si>
  <si>
    <t>Батон</t>
  </si>
  <si>
    <t>хлеб</t>
  </si>
  <si>
    <t>200</t>
  </si>
  <si>
    <t>Сок тет/пак</t>
  </si>
  <si>
    <t>гор.напиток</t>
  </si>
  <si>
    <t>Шницель рыбный с рисом отварным</t>
  </si>
  <si>
    <t>388/511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</si>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</sst>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wrapText="1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0" borderId="12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0" fontId="3" fillId="3" borderId="5" xfId="0" applyFont="1" applyFill="1" applyBorder="1" applyAlignment="1" applyProtection="1">
      <alignment horizontal="center"/>
      <protection locked="0"/>
    </xf>
    <xf numFmtId="164" fontId="2" fillId="3" borderId="13" xfId="0" applyNumberFormat="1" applyFont="1" applyFill="1" applyBorder="1" applyAlignment="1" applyProtection="1">
      <alignment horizontal="right"/>
      <protection locked="0"/>
    </xf>
    <xf numFmtId="164" fontId="2" fillId="3" borderId="14" xfId="0" applyNumberFormat="1" applyFont="1" applyFill="1" applyBorder="1" applyAlignment="1" applyProtection="1">
      <alignment horizontal="right"/>
      <protection locked="0"/>
    </xf>
    <xf numFmtId="1" fontId="3" fillId="5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A376C-9433-44F7-A903-FB63AA904374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44</v>
      </c>
      <c r="B1" s="68" t="s">
        <v>43</v>
      </c>
      <c r="C1" s="67"/>
      <c r="D1" s="66"/>
      <c r="E1" t="s">
        <v>42</v>
      </c>
      <c r="F1" s="65"/>
      <c r="I1" t="s">
        <v>41</v>
      </c>
      <c r="J1" s="64">
        <v>44881</v>
      </c>
    </row>
    <row r="2" spans="1:11" ht="7.5" customHeight="1" thickBot="1" x14ac:dyDescent="0.3"/>
    <row r="3" spans="1:11" ht="15.75" thickBot="1" x14ac:dyDescent="0.3">
      <c r="A3" s="63" t="s">
        <v>40</v>
      </c>
      <c r="B3" s="62" t="s">
        <v>39</v>
      </c>
      <c r="C3" s="62" t="s">
        <v>38</v>
      </c>
      <c r="D3" s="62" t="s">
        <v>37</v>
      </c>
      <c r="E3" s="62" t="s">
        <v>36</v>
      </c>
      <c r="F3" s="62" t="s">
        <v>35</v>
      </c>
      <c r="G3" s="62" t="s">
        <v>34</v>
      </c>
      <c r="H3" s="62" t="s">
        <v>33</v>
      </c>
      <c r="I3" s="62" t="s">
        <v>32</v>
      </c>
      <c r="J3" s="61" t="s">
        <v>31</v>
      </c>
    </row>
    <row r="4" spans="1:11" x14ac:dyDescent="0.25">
      <c r="A4" s="53" t="s">
        <v>30</v>
      </c>
      <c r="B4" s="60" t="s">
        <v>29</v>
      </c>
      <c r="C4" s="54" t="s">
        <v>28</v>
      </c>
      <c r="D4" s="43" t="s">
        <v>27</v>
      </c>
      <c r="E4" s="59">
        <f>90+150</f>
        <v>240</v>
      </c>
      <c r="F4" s="41">
        <f>37.89+12.08</f>
        <v>49.97</v>
      </c>
      <c r="G4" s="40">
        <f>176.4+154</f>
        <v>330.4</v>
      </c>
      <c r="H4" s="40">
        <f>11.7+2.5</f>
        <v>14.2</v>
      </c>
      <c r="I4" s="39">
        <f>7.92+4.2</f>
        <v>12.120000000000001</v>
      </c>
      <c r="J4" s="38">
        <f>13.68+26.64</f>
        <v>40.32</v>
      </c>
    </row>
    <row r="5" spans="1:11" x14ac:dyDescent="0.25">
      <c r="A5" s="13"/>
      <c r="B5" s="19" t="s">
        <v>26</v>
      </c>
      <c r="C5" s="54">
        <v>707</v>
      </c>
      <c r="D5" s="43" t="s">
        <v>25</v>
      </c>
      <c r="E5" s="58" t="s">
        <v>24</v>
      </c>
      <c r="F5" s="41">
        <v>21.6</v>
      </c>
      <c r="G5" s="40">
        <v>108</v>
      </c>
      <c r="H5" s="40">
        <v>1.4</v>
      </c>
      <c r="I5" s="39"/>
      <c r="J5" s="38">
        <v>25.6</v>
      </c>
    </row>
    <row r="6" spans="1:11" x14ac:dyDescent="0.25">
      <c r="A6" s="13"/>
      <c r="B6" s="19" t="s">
        <v>23</v>
      </c>
      <c r="C6" s="54"/>
      <c r="D6" s="43" t="s">
        <v>22</v>
      </c>
      <c r="E6" s="57">
        <f>F6/111.85*1000+0.2</f>
        <v>38.376128743853371</v>
      </c>
      <c r="F6" s="41">
        <v>4.2699999999999996</v>
      </c>
      <c r="G6" s="15">
        <f>E6*116.9/50</f>
        <v>89.723389003129171</v>
      </c>
      <c r="H6" s="15">
        <f>E6*3.95/50</f>
        <v>3.0317141707644164</v>
      </c>
      <c r="I6" s="56">
        <f>E6*0.5/50</f>
        <v>0.38376128743853372</v>
      </c>
      <c r="J6" s="55">
        <f>E6*24.15/50</f>
        <v>18.535670183281177</v>
      </c>
    </row>
    <row r="7" spans="1:11" x14ac:dyDescent="0.25">
      <c r="A7" s="13"/>
      <c r="B7" s="45"/>
      <c r="C7" s="54"/>
      <c r="D7" s="43" t="s">
        <v>21</v>
      </c>
      <c r="E7" s="42" t="s">
        <v>20</v>
      </c>
      <c r="F7" s="41">
        <v>24.16</v>
      </c>
      <c r="G7" s="40">
        <v>116</v>
      </c>
      <c r="H7" s="40">
        <v>5.6</v>
      </c>
      <c r="I7" s="39">
        <v>6.4</v>
      </c>
      <c r="J7" s="38">
        <v>8.1999999999999993</v>
      </c>
    </row>
    <row r="8" spans="1:11" ht="15.75" thickBot="1" x14ac:dyDescent="0.3">
      <c r="A8" s="6"/>
      <c r="B8" s="5"/>
      <c r="C8" s="54"/>
      <c r="D8" s="43"/>
      <c r="E8" s="42"/>
      <c r="F8" s="41"/>
      <c r="G8" s="40"/>
      <c r="H8" s="40"/>
      <c r="I8" s="39"/>
      <c r="J8" s="38"/>
    </row>
    <row r="9" spans="1:11" x14ac:dyDescent="0.25">
      <c r="A9" s="53" t="s">
        <v>19</v>
      </c>
      <c r="B9" s="52" t="s">
        <v>18</v>
      </c>
      <c r="C9" s="51"/>
      <c r="D9" s="50"/>
      <c r="E9" s="49"/>
      <c r="F9" s="48"/>
      <c r="G9" s="47"/>
      <c r="H9" s="47"/>
      <c r="I9" s="47"/>
      <c r="J9" s="46"/>
    </row>
    <row r="10" spans="1:11" x14ac:dyDescent="0.25">
      <c r="A10" s="13"/>
      <c r="B10" s="45"/>
      <c r="C10" s="44"/>
      <c r="D10" s="43"/>
      <c r="E10" s="42"/>
      <c r="F10" s="41"/>
      <c r="G10" s="40"/>
      <c r="H10" s="40"/>
      <c r="I10" s="39"/>
      <c r="J10" s="38"/>
    </row>
    <row r="11" spans="1:11" ht="15.75" thickBot="1" x14ac:dyDescent="0.3">
      <c r="A11" s="6"/>
      <c r="B11" s="5"/>
      <c r="C11" s="37"/>
      <c r="D11" s="36"/>
      <c r="E11" s="35"/>
      <c r="F11" s="34">
        <f>SUM(F4:F9)</f>
        <v>99.999999999999986</v>
      </c>
      <c r="G11" s="33"/>
      <c r="H11" s="33"/>
      <c r="I11" s="33"/>
      <c r="J11" s="32"/>
      <c r="K11" s="31">
        <f>E4+E5+E6+E7+E8+E9</f>
        <v>593.37612874385331</v>
      </c>
    </row>
    <row r="12" spans="1:11" x14ac:dyDescent="0.25">
      <c r="A12" s="13" t="s">
        <v>17</v>
      </c>
      <c r="B12" s="30" t="s">
        <v>16</v>
      </c>
      <c r="C12" s="29"/>
      <c r="D12" s="28"/>
      <c r="E12" s="27"/>
      <c r="F12" s="26"/>
      <c r="G12" s="25"/>
      <c r="H12" s="25"/>
      <c r="I12" s="25"/>
      <c r="J12" s="24"/>
    </row>
    <row r="13" spans="1:11" x14ac:dyDescent="0.25">
      <c r="A13" s="13"/>
      <c r="B13" s="19" t="s">
        <v>15</v>
      </c>
      <c r="C13" s="18">
        <v>139</v>
      </c>
      <c r="D13" s="23" t="s">
        <v>14</v>
      </c>
      <c r="E13" s="22" t="s">
        <v>13</v>
      </c>
      <c r="F13" s="9">
        <v>23.15</v>
      </c>
      <c r="G13" s="8">
        <v>135</v>
      </c>
      <c r="H13" s="8">
        <v>8.1</v>
      </c>
      <c r="I13" s="8">
        <v>6.6</v>
      </c>
      <c r="J13" s="20">
        <v>11.1</v>
      </c>
    </row>
    <row r="14" spans="1:11" x14ac:dyDescent="0.25">
      <c r="A14" s="13"/>
      <c r="B14" s="19" t="s">
        <v>12</v>
      </c>
      <c r="C14" s="18">
        <v>433</v>
      </c>
      <c r="D14" s="17" t="s">
        <v>11</v>
      </c>
      <c r="E14" s="21" t="s">
        <v>10</v>
      </c>
      <c r="F14" s="9">
        <v>34.450000000000003</v>
      </c>
      <c r="G14" s="8">
        <v>305</v>
      </c>
      <c r="H14" s="8">
        <v>10.58</v>
      </c>
      <c r="I14" s="8">
        <v>28.17</v>
      </c>
      <c r="J14" s="20">
        <v>2.56</v>
      </c>
    </row>
    <row r="15" spans="1:11" x14ac:dyDescent="0.25">
      <c r="A15" s="13"/>
      <c r="B15" s="19" t="s">
        <v>9</v>
      </c>
      <c r="C15" s="18">
        <v>516</v>
      </c>
      <c r="D15" s="17" t="s">
        <v>8</v>
      </c>
      <c r="E15" s="18">
        <v>150</v>
      </c>
      <c r="F15" s="9">
        <v>8.0500000000000007</v>
      </c>
      <c r="G15" s="8">
        <v>221</v>
      </c>
      <c r="H15" s="8">
        <v>5.32</v>
      </c>
      <c r="I15" s="8">
        <v>6.2</v>
      </c>
      <c r="J15" s="20">
        <v>35.299999999999997</v>
      </c>
    </row>
    <row r="16" spans="1:11" x14ac:dyDescent="0.25">
      <c r="A16" s="13"/>
      <c r="B16" s="19" t="s">
        <v>7</v>
      </c>
      <c r="C16" s="18">
        <v>699</v>
      </c>
      <c r="D16" s="17" t="s">
        <v>6</v>
      </c>
      <c r="E16" s="21" t="s">
        <v>5</v>
      </c>
      <c r="F16" s="9">
        <v>4.49</v>
      </c>
      <c r="G16" s="8">
        <v>64.400000000000006</v>
      </c>
      <c r="H16" s="8">
        <v>2.2000000000000002</v>
      </c>
      <c r="I16" s="8">
        <v>0</v>
      </c>
      <c r="J16" s="20">
        <v>16.600000000000001</v>
      </c>
    </row>
    <row r="17" spans="1:10" x14ac:dyDescent="0.25">
      <c r="A17" s="13"/>
      <c r="B17" s="19" t="s">
        <v>4</v>
      </c>
      <c r="C17" s="18"/>
      <c r="D17" s="11"/>
      <c r="E17" s="10"/>
      <c r="F17" s="9"/>
      <c r="G17" s="8"/>
      <c r="H17" s="8"/>
      <c r="I17" s="8"/>
      <c r="J17" s="20"/>
    </row>
    <row r="18" spans="1:10" x14ac:dyDescent="0.25">
      <c r="A18" s="13"/>
      <c r="B18" s="19" t="s">
        <v>3</v>
      </c>
      <c r="C18" s="18"/>
      <c r="D18" s="17" t="s">
        <v>2</v>
      </c>
      <c r="E18" s="16">
        <f>F18/55.92*1000+0.2</f>
        <v>27.202861230329038</v>
      </c>
      <c r="F18" s="9">
        <v>1.51</v>
      </c>
      <c r="G18" s="15">
        <f>E18*76/30</f>
        <v>68.913915116833564</v>
      </c>
      <c r="H18" s="15">
        <f>E18*1.44/30</f>
        <v>1.3057373390557936</v>
      </c>
      <c r="I18" s="15">
        <f>E18*0.36/30</f>
        <v>0.3264343347639484</v>
      </c>
      <c r="J18" s="14">
        <f>E18*13.14/30</f>
        <v>11.914853218884121</v>
      </c>
    </row>
    <row r="19" spans="1:10" x14ac:dyDescent="0.25">
      <c r="A19" s="13"/>
      <c r="B19" s="12" t="s">
        <v>1</v>
      </c>
      <c r="C19" s="12"/>
      <c r="D19" s="11" t="s">
        <v>0</v>
      </c>
      <c r="E19" s="10">
        <v>174</v>
      </c>
      <c r="F19" s="9">
        <v>28.35</v>
      </c>
      <c r="G19" s="8">
        <v>60</v>
      </c>
      <c r="H19" s="8">
        <v>0.5</v>
      </c>
      <c r="I19" s="8">
        <v>0</v>
      </c>
      <c r="J19" s="7">
        <v>12.9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2022-11-13T10:32:58Z</dcterms:created>
  <dcterms:modified xsi:type="dcterms:W3CDTF">2022-11-13T10:33:12Z</dcterms:modified>
</cp:coreProperties>
</file>