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E13" i="1"/>
  <c r="E18" i="1"/>
  <c r="G18" i="1" s="1"/>
  <c r="H18" i="1"/>
  <c r="I18" i="1"/>
  <c r="J18" i="1"/>
  <c r="J6" i="1" l="1"/>
</calcChain>
</file>

<file path=xl/sharedStrings.xml><?xml version="1.0" encoding="utf-8"?>
<sst xmlns="http://schemas.openxmlformats.org/spreadsheetml/2006/main" count="43" uniqueCount="42">
  <si>
    <t>115</t>
  </si>
  <si>
    <t>Фругурт «Чудо»</t>
  </si>
  <si>
    <t>кисломол.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</si>
  <si>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</si>
  <si>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</si>
  <si>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</si>
  <si>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</si>
  <si>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</si>
  <si>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</si>
  <si>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</si>
  <si>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</si>
  <si>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</si>
  <si>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</si>
  <si>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</si>
  <si>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</si>
  <si>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</si>
  <si>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</si>
  <si>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</si>
  <si>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</si>
  <si>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</si>
  <si>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</si>
  <si>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</si>
  <si>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>Сок ГОСТ т/п</t>
  </si>
  <si>
    <t>напиток</t>
  </si>
  <si>
    <t>Котлета мясная с вермишелью отварной</t>
  </si>
  <si>
    <t>451/516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</si>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</sst>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5" t="s">
        <v>40</v>
      </c>
      <c r="C1" s="64"/>
      <c r="D1" s="63"/>
      <c r="E1" t="s">
        <v>39</v>
      </c>
      <c r="F1" s="62"/>
      <c r="I1" t="s">
        <v>38</v>
      </c>
      <c r="J1" s="61">
        <v>45418</v>
      </c>
    </row>
    <row r="2" spans="1:12" ht="7.5" customHeight="1" thickBot="1" x14ac:dyDescent="0.3"/>
    <row r="3" spans="1:12" ht="15.75" thickBot="1" x14ac:dyDescent="0.3">
      <c r="A3" s="60" t="s">
        <v>37</v>
      </c>
      <c r="B3" s="59" t="s">
        <v>36</v>
      </c>
      <c r="C3" s="59" t="s">
        <v>35</v>
      </c>
      <c r="D3" s="59" t="s">
        <v>34</v>
      </c>
      <c r="E3" s="59" t="s">
        <v>33</v>
      </c>
      <c r="F3" s="59" t="s">
        <v>32</v>
      </c>
      <c r="G3" s="59" t="s">
        <v>31</v>
      </c>
      <c r="H3" s="59" t="s">
        <v>30</v>
      </c>
      <c r="I3" s="59" t="s">
        <v>29</v>
      </c>
      <c r="J3" s="58" t="s">
        <v>28</v>
      </c>
    </row>
    <row r="4" spans="1:12" x14ac:dyDescent="0.25">
      <c r="A4" s="50" t="s">
        <v>27</v>
      </c>
      <c r="B4" s="57" t="s">
        <v>26</v>
      </c>
      <c r="C4" s="48" t="s">
        <v>25</v>
      </c>
      <c r="D4" s="47" t="s">
        <v>24</v>
      </c>
      <c r="E4" s="56">
        <v>240</v>
      </c>
      <c r="F4" s="55">
        <f>39.46+8.51</f>
        <v>47.97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23</v>
      </c>
      <c r="C5" s="43">
        <v>707</v>
      </c>
      <c r="D5" s="42" t="s">
        <v>22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21</v>
      </c>
      <c r="C6" s="43"/>
      <c r="D6" s="42" t="s">
        <v>20</v>
      </c>
      <c r="E6" s="17">
        <f>F6/119.57*1000+0.2</f>
        <v>22.111850798695329</v>
      </c>
      <c r="F6" s="53">
        <v>2.62</v>
      </c>
      <c r="G6" s="16">
        <f>E6*116.9/50</f>
        <v>51.697507167349684</v>
      </c>
      <c r="H6" s="16">
        <f>E6*3.95/50</f>
        <v>1.746836213096931</v>
      </c>
      <c r="I6" s="16">
        <f>E6*0.5/50</f>
        <v>0.22111850798695329</v>
      </c>
      <c r="J6" s="54">
        <f>E6*24.15/50</f>
        <v>10.680023935769844</v>
      </c>
    </row>
    <row r="7" spans="1:12" x14ac:dyDescent="0.25">
      <c r="A7" s="14"/>
      <c r="B7" s="43" t="s">
        <v>17</v>
      </c>
      <c r="C7" s="43"/>
      <c r="D7" s="42" t="s">
        <v>19</v>
      </c>
      <c r="E7" s="17">
        <v>152</v>
      </c>
      <c r="F7" s="53">
        <v>26.46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18</v>
      </c>
      <c r="B9" s="49" t="s">
        <v>17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16</v>
      </c>
      <c r="B12" s="37" t="s">
        <v>15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14</v>
      </c>
      <c r="C13" s="26">
        <v>135</v>
      </c>
      <c r="D13" s="30" t="s">
        <v>13</v>
      </c>
      <c r="E13" s="17">
        <f>25+250+11</f>
        <v>286</v>
      </c>
      <c r="F13" s="29">
        <v>22.91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12</v>
      </c>
      <c r="C14" s="26">
        <v>492</v>
      </c>
      <c r="D14" s="6" t="s">
        <v>11</v>
      </c>
      <c r="E14" s="27" t="s">
        <v>10</v>
      </c>
      <c r="F14" s="11">
        <v>42.61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9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8</v>
      </c>
      <c r="C16" s="26">
        <v>699</v>
      </c>
      <c r="D16" s="6" t="s">
        <v>7</v>
      </c>
      <c r="E16" s="25" t="s">
        <v>6</v>
      </c>
      <c r="F16" s="11">
        <v>6.46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5</v>
      </c>
      <c r="C17" s="18"/>
      <c r="D17" s="24"/>
      <c r="E17" s="23"/>
      <c r="F17" s="22"/>
      <c r="G17" s="21"/>
      <c r="H17" s="21"/>
      <c r="I17" s="21"/>
      <c r="J17" s="20"/>
    </row>
    <row r="18" spans="1:12" x14ac:dyDescent="0.25">
      <c r="A18" s="14"/>
      <c r="B18" s="19" t="s">
        <v>4</v>
      </c>
      <c r="C18" s="18"/>
      <c r="D18" s="6" t="s">
        <v>3</v>
      </c>
      <c r="E18" s="17">
        <f>F18/59.78*1000</f>
        <v>25.259284041485447</v>
      </c>
      <c r="F18" s="11">
        <v>1.51</v>
      </c>
      <c r="G18" s="16">
        <f>E18*76/30</f>
        <v>63.9901862384298</v>
      </c>
      <c r="H18" s="16">
        <f>E18*1.44/30</f>
        <v>1.2124456339913015</v>
      </c>
      <c r="I18" s="16">
        <f>E18*0.36/30</f>
        <v>0.30311140849782536</v>
      </c>
      <c r="J18" s="15">
        <f>E18*13.14/30</f>
        <v>11.063566410170626</v>
      </c>
    </row>
    <row r="19" spans="1:12" x14ac:dyDescent="0.25">
      <c r="A19" s="14"/>
      <c r="B19" s="13" t="s">
        <v>2</v>
      </c>
      <c r="C19" s="13"/>
      <c r="D19" s="6" t="s">
        <v>1</v>
      </c>
      <c r="E19" s="12" t="s">
        <v>0</v>
      </c>
      <c r="F19" s="11">
        <v>26.51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2024-04-26T10:41:57Z</dcterms:created>
  <dcterms:modified xsi:type="dcterms:W3CDTF">2024-04-26T10:42:14Z</dcterms:modified>
</cp:coreProperties>
</file>