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77B709A1-9130-4942-8EF9-5007F09ECD58}" xr6:coauthVersionLast="45" xr6:coauthVersionMax="45" xr10:uidLastSave="{00000000-0000-0000-0000-000000000000}"/>
  <bookViews>
    <workbookView xWindow="-120" yWindow="-120" windowWidth="29040" windowHeight="15840" xr2:uid="{273833EB-DB46-4F22-9CA5-FFBC2C7E1AE3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I6" i="1" s="1"/>
  <c r="H6" i="1"/>
  <c r="F11" i="1"/>
  <c r="K11" i="1"/>
  <c r="E13" i="1"/>
  <c r="K20" i="1" s="1"/>
  <c r="E18" i="1"/>
  <c r="H18" i="1" s="1"/>
  <c r="G18" i="1"/>
  <c r="F20" i="1"/>
  <c r="L20" i="1"/>
  <c r="G6" i="1" l="1"/>
  <c r="L11" i="1" s="1"/>
  <c r="J18" i="1"/>
  <c r="I18" i="1"/>
  <c r="J6" i="1"/>
</calcChain>
</file>

<file path=xl/sharedStrings.xml><?xml version="1.0" encoding="utf-8"?>
<sst xmlns="http://schemas.openxmlformats.org/spreadsheetml/2006/main" count="45" uniqueCount="43">
  <si>
    <t>Хлеб ржаной</t>
  </si>
  <si>
    <t>хлеб черн.</t>
  </si>
  <si>
    <t>хлеб бел.</t>
  </si>
  <si>
    <t>180</t>
  </si>
  <si>
    <t>Компот из чёрной смородины</t>
  </si>
  <si>
    <t>сладкое</t>
  </si>
  <si>
    <t>150</t>
  </si>
  <si>
    <t>Картофельное пюре</t>
  </si>
  <si>
    <t>гарнир</t>
  </si>
  <si>
    <t>90</t>
  </si>
  <si>
    <t>Биточки рыбные</t>
  </si>
  <si>
    <t>2 блюдо</t>
  </si>
  <si>
    <t>8,4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</si>
  <si>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</si>
  <si>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1 блюдо</t>
  </si>
  <si>
    <t>закуска</t>
  </si>
  <si>
    <t>Обед</t>
  </si>
  <si>
    <t>фрукты</t>
  </si>
  <si>
    <t>Завтрак 2</t>
  </si>
  <si>
    <t>45</t>
  </si>
  <si>
    <t>Печенье Трио</t>
  </si>
  <si>
    <t>Батон</t>
  </si>
  <si>
    <t>хлеб</t>
  </si>
  <si>
    <t>Компот из кураги</t>
  </si>
  <si>
    <t>гор.напиток</t>
  </si>
  <si>
    <t>Бефстроганов с рожками отварными, огурец свежий</t>
  </si>
  <si>
    <t>423/516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</si>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</sst>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2" fontId="3" fillId="3" borderId="8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0" fillId="0" borderId="9" xfId="0" applyBorder="1"/>
    <xf numFmtId="0" fontId="3" fillId="3" borderId="8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right"/>
    </xf>
    <xf numFmtId="1" fontId="2" fillId="3" borderId="6" xfId="0" applyNumberFormat="1" applyFont="1" applyFill="1" applyBorder="1" applyAlignment="1" applyProtection="1">
      <alignment horizontal="center" wrapText="1"/>
      <protection locked="0"/>
    </xf>
    <xf numFmtId="0" fontId="2" fillId="3" borderId="6" xfId="0" applyFont="1" applyFill="1" applyBorder="1" applyAlignment="1">
      <alignment wrapText="1"/>
    </xf>
    <xf numFmtId="0" fontId="1" fillId="2" borderId="10" xfId="0" applyFont="1" applyFill="1" applyBorder="1" applyAlignment="1" applyProtection="1">
      <alignment horizontal="center"/>
      <protection locked="0"/>
    </xf>
    <xf numFmtId="0" fontId="0" fillId="0" borderId="10" xfId="0" applyBorder="1"/>
    <xf numFmtId="164" fontId="0" fillId="0" borderId="0" xfId="0" applyNumberFormat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0" fillId="4" borderId="14" xfId="0" applyFill="1" applyBorder="1"/>
    <xf numFmtId="0" fontId="0" fillId="0" borderId="15" xfId="0" applyBorder="1"/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6" xfId="0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49" fontId="2" fillId="3" borderId="6" xfId="0" applyNumberFormat="1" applyFont="1" applyFill="1" applyBorder="1" applyAlignment="1" applyProtection="1">
      <alignment horizontal="center"/>
      <protection locked="0"/>
    </xf>
    <xf numFmtId="2" fontId="3" fillId="3" borderId="8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right"/>
      <protection locked="0"/>
    </xf>
    <xf numFmtId="1" fontId="2" fillId="5" borderId="6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14A77-E740-4E35-9F5B-4EB530128843}">
  <sheetPr>
    <tabColor theme="7" tint="0.79998168889431442"/>
  </sheetPr>
  <dimension ref="A1:L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42</v>
      </c>
      <c r="B1" s="69" t="s">
        <v>41</v>
      </c>
      <c r="C1" s="68"/>
      <c r="D1" s="67"/>
      <c r="E1" t="s">
        <v>40</v>
      </c>
      <c r="F1" s="66"/>
      <c r="I1" t="s">
        <v>39</v>
      </c>
      <c r="J1" s="65">
        <v>45240</v>
      </c>
    </row>
    <row r="2" spans="1:12" ht="7.5" customHeight="1" thickBot="1" x14ac:dyDescent="0.3"/>
    <row r="3" spans="1:12" ht="15.75" thickBot="1" x14ac:dyDescent="0.3">
      <c r="A3" s="64" t="s">
        <v>38</v>
      </c>
      <c r="B3" s="63" t="s">
        <v>37</v>
      </c>
      <c r="C3" s="63" t="s">
        <v>36</v>
      </c>
      <c r="D3" s="63" t="s">
        <v>35</v>
      </c>
      <c r="E3" s="63" t="s">
        <v>34</v>
      </c>
      <c r="F3" s="63" t="s">
        <v>33</v>
      </c>
      <c r="G3" s="63" t="s">
        <v>32</v>
      </c>
      <c r="H3" s="63" t="s">
        <v>31</v>
      </c>
      <c r="I3" s="63" t="s">
        <v>30</v>
      </c>
      <c r="J3" s="62" t="s">
        <v>29</v>
      </c>
    </row>
    <row r="4" spans="1:12" x14ac:dyDescent="0.25">
      <c r="A4" s="53" t="s">
        <v>28</v>
      </c>
      <c r="B4" s="61" t="s">
        <v>27</v>
      </c>
      <c r="C4" s="11" t="s">
        <v>26</v>
      </c>
      <c r="D4" s="13" t="s">
        <v>25</v>
      </c>
      <c r="E4" s="28">
        <v>290</v>
      </c>
      <c r="F4" s="56">
        <f>46.39+8.51+7.16</f>
        <v>62.06</v>
      </c>
      <c r="G4" s="55">
        <f>203+221</f>
        <v>424</v>
      </c>
      <c r="H4" s="55">
        <f>17.4+5.3</f>
        <v>22.7</v>
      </c>
      <c r="I4" s="55">
        <f>12.3+6.2</f>
        <v>18.5</v>
      </c>
      <c r="J4" s="54">
        <f>5.2+35.3</f>
        <v>40.5</v>
      </c>
    </row>
    <row r="5" spans="1:12" x14ac:dyDescent="0.25">
      <c r="A5" s="16"/>
      <c r="B5" s="23" t="s">
        <v>24</v>
      </c>
      <c r="C5" s="11">
        <v>638</v>
      </c>
      <c r="D5" s="13" t="s">
        <v>23</v>
      </c>
      <c r="E5" s="57" t="s">
        <v>3</v>
      </c>
      <c r="F5" s="56">
        <v>13.82</v>
      </c>
      <c r="G5" s="55">
        <v>113</v>
      </c>
      <c r="H5" s="55">
        <v>1.3</v>
      </c>
      <c r="I5" s="55">
        <v>0</v>
      </c>
      <c r="J5" s="54">
        <v>29</v>
      </c>
    </row>
    <row r="6" spans="1:12" x14ac:dyDescent="0.25">
      <c r="A6" s="16"/>
      <c r="B6" s="23" t="s">
        <v>22</v>
      </c>
      <c r="C6" s="11"/>
      <c r="D6" s="13" t="s">
        <v>21</v>
      </c>
      <c r="E6" s="60">
        <f>F6/111.85*1000+0.2</f>
        <v>40.164237818506933</v>
      </c>
      <c r="F6" s="56">
        <v>4.47</v>
      </c>
      <c r="G6" s="59">
        <f>E6*116.9/50</f>
        <v>93.903988019669214</v>
      </c>
      <c r="H6" s="59">
        <f>E6*3.95/50</f>
        <v>3.172974787662048</v>
      </c>
      <c r="I6" s="59">
        <f>E6*0.5/50</f>
        <v>0.40164237818506932</v>
      </c>
      <c r="J6" s="58">
        <f>E6*24.15/50</f>
        <v>19.399326866338846</v>
      </c>
    </row>
    <row r="7" spans="1:12" x14ac:dyDescent="0.25">
      <c r="A7" s="16"/>
      <c r="B7" s="15" t="s">
        <v>5</v>
      </c>
      <c r="C7" s="11"/>
      <c r="D7" s="13" t="s">
        <v>20</v>
      </c>
      <c r="E7" s="57" t="s">
        <v>19</v>
      </c>
      <c r="F7" s="56">
        <v>19.649999999999999</v>
      </c>
      <c r="G7" s="55">
        <v>183</v>
      </c>
      <c r="H7" s="55">
        <v>4</v>
      </c>
      <c r="I7" s="55">
        <v>5</v>
      </c>
      <c r="J7" s="54">
        <v>36</v>
      </c>
    </row>
    <row r="8" spans="1:12" ht="15.75" thickBot="1" x14ac:dyDescent="0.3">
      <c r="A8" s="7"/>
      <c r="B8" s="6"/>
      <c r="C8" s="11"/>
      <c r="D8" s="13"/>
      <c r="E8" s="57"/>
      <c r="F8" s="56"/>
      <c r="G8" s="55"/>
      <c r="H8" s="55"/>
      <c r="I8" s="55"/>
      <c r="J8" s="54"/>
    </row>
    <row r="9" spans="1:12" x14ac:dyDescent="0.25">
      <c r="A9" s="53" t="s">
        <v>18</v>
      </c>
      <c r="B9" s="52" t="s">
        <v>17</v>
      </c>
      <c r="C9" s="51"/>
      <c r="D9" s="50"/>
      <c r="E9" s="49"/>
      <c r="F9" s="48"/>
      <c r="G9" s="47"/>
      <c r="H9" s="47"/>
      <c r="I9" s="47"/>
      <c r="J9" s="46"/>
    </row>
    <row r="10" spans="1:12" x14ac:dyDescent="0.25">
      <c r="A10" s="16"/>
      <c r="B10" s="45"/>
      <c r="C10" s="44"/>
      <c r="D10" s="43"/>
      <c r="E10" s="42"/>
      <c r="F10" s="41"/>
      <c r="G10" s="40"/>
      <c r="H10" s="40"/>
      <c r="I10" s="40"/>
      <c r="J10" s="39"/>
    </row>
    <row r="11" spans="1:12" ht="15.75" thickBot="1" x14ac:dyDescent="0.3">
      <c r="A11" s="7"/>
      <c r="B11" s="6"/>
      <c r="C11" s="38"/>
      <c r="D11" s="37"/>
      <c r="E11" s="36"/>
      <c r="F11" s="35">
        <f>SUM(F4:F9)</f>
        <v>100</v>
      </c>
      <c r="G11" s="34"/>
      <c r="H11" s="34"/>
      <c r="I11" s="34"/>
      <c r="J11" s="33"/>
      <c r="K11" s="32">
        <f>E4+E5+E6+E7+E8+E9</f>
        <v>555.16423781850699</v>
      </c>
      <c r="L11" s="1">
        <f>G4+G5+G6+G7+G8</f>
        <v>813.90398801966921</v>
      </c>
    </row>
    <row r="12" spans="1:12" x14ac:dyDescent="0.25">
      <c r="A12" s="16" t="s">
        <v>16</v>
      </c>
      <c r="B12" s="31" t="s">
        <v>15</v>
      </c>
      <c r="C12" s="30"/>
      <c r="D12" s="21"/>
      <c r="E12" s="26"/>
      <c r="F12" s="19"/>
      <c r="G12" s="25"/>
      <c r="H12" s="25"/>
      <c r="I12" s="25"/>
      <c r="J12" s="24"/>
    </row>
    <row r="13" spans="1:12" ht="30" x14ac:dyDescent="0.25">
      <c r="A13" s="16"/>
      <c r="B13" s="23" t="s">
        <v>14</v>
      </c>
      <c r="C13" s="22">
        <v>110</v>
      </c>
      <c r="D13" s="29" t="s">
        <v>13</v>
      </c>
      <c r="E13" s="28">
        <f>35+250+11</f>
        <v>296</v>
      </c>
      <c r="F13" s="19">
        <v>32.76</v>
      </c>
      <c r="G13" s="25">
        <v>174</v>
      </c>
      <c r="H13" s="25">
        <v>8.2799999999999994</v>
      </c>
      <c r="I13" s="27" t="s">
        <v>12</v>
      </c>
      <c r="J13" s="24">
        <v>15.96</v>
      </c>
    </row>
    <row r="14" spans="1:12" x14ac:dyDescent="0.25">
      <c r="A14" s="16"/>
      <c r="B14" s="23" t="s">
        <v>11</v>
      </c>
      <c r="C14" s="22">
        <v>388</v>
      </c>
      <c r="D14" s="21" t="s">
        <v>10</v>
      </c>
      <c r="E14" s="26" t="s">
        <v>9</v>
      </c>
      <c r="F14" s="19">
        <v>34.770000000000003</v>
      </c>
      <c r="G14" s="25">
        <v>176.4</v>
      </c>
      <c r="H14" s="25">
        <v>11.7</v>
      </c>
      <c r="I14" s="25">
        <v>7.92</v>
      </c>
      <c r="J14" s="24">
        <v>13.68</v>
      </c>
    </row>
    <row r="15" spans="1:12" x14ac:dyDescent="0.25">
      <c r="A15" s="16"/>
      <c r="B15" s="23" t="s">
        <v>8</v>
      </c>
      <c r="C15" s="22">
        <v>520</v>
      </c>
      <c r="D15" s="21" t="s">
        <v>7</v>
      </c>
      <c r="E15" s="26" t="s">
        <v>6</v>
      </c>
      <c r="F15" s="19">
        <v>14.88</v>
      </c>
      <c r="G15" s="25">
        <v>109.7</v>
      </c>
      <c r="H15" s="25">
        <v>3.2</v>
      </c>
      <c r="I15" s="25">
        <v>6.8</v>
      </c>
      <c r="J15" s="24">
        <v>21.24</v>
      </c>
    </row>
    <row r="16" spans="1:12" x14ac:dyDescent="0.25">
      <c r="A16" s="16"/>
      <c r="B16" s="23" t="s">
        <v>5</v>
      </c>
      <c r="C16" s="22">
        <v>631</v>
      </c>
      <c r="D16" s="21" t="s">
        <v>4</v>
      </c>
      <c r="E16" s="26" t="s">
        <v>3</v>
      </c>
      <c r="F16" s="19">
        <v>16</v>
      </c>
      <c r="G16" s="25">
        <v>128</v>
      </c>
      <c r="H16" s="25">
        <v>0.2</v>
      </c>
      <c r="I16" s="25">
        <v>0</v>
      </c>
      <c r="J16" s="24">
        <v>32</v>
      </c>
    </row>
    <row r="17" spans="1:12" x14ac:dyDescent="0.25">
      <c r="A17" s="16"/>
      <c r="B17" s="23" t="s">
        <v>2</v>
      </c>
      <c r="C17" s="22"/>
      <c r="D17" s="21"/>
      <c r="E17" s="20"/>
      <c r="F17" s="19"/>
      <c r="G17" s="18"/>
      <c r="H17" s="18"/>
      <c r="I17" s="18"/>
      <c r="J17" s="17"/>
    </row>
    <row r="18" spans="1:12" x14ac:dyDescent="0.25">
      <c r="A18" s="16"/>
      <c r="B18" s="23" t="s">
        <v>1</v>
      </c>
      <c r="C18" s="22"/>
      <c r="D18" s="21" t="s">
        <v>0</v>
      </c>
      <c r="E18" s="20">
        <f>F18/55.92*1000</f>
        <v>28.433476394849787</v>
      </c>
      <c r="F18" s="19">
        <v>1.59</v>
      </c>
      <c r="G18" s="18">
        <f>E18*76/30</f>
        <v>72.031473533619462</v>
      </c>
      <c r="H18" s="18">
        <f>E18*1.44/30</f>
        <v>1.3648068669527897</v>
      </c>
      <c r="I18" s="18">
        <f>E18*0.36/30</f>
        <v>0.34120171673819744</v>
      </c>
      <c r="J18" s="17">
        <f>E18*13.14/30</f>
        <v>12.453862660944207</v>
      </c>
    </row>
    <row r="19" spans="1:12" x14ac:dyDescent="0.25">
      <c r="A19" s="16"/>
      <c r="B19" s="15"/>
      <c r="C19" s="14"/>
      <c r="D19" s="13"/>
      <c r="E19" s="12"/>
      <c r="F19" s="11"/>
      <c r="G19" s="9"/>
      <c r="H19" s="10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>
        <f>SUM(F12:F19)</f>
        <v>100</v>
      </c>
      <c r="G20" s="3"/>
      <c r="H20" s="3"/>
      <c r="I20" s="3"/>
      <c r="J20" s="2"/>
      <c r="K20" s="1">
        <f>E12+E13+E14+E15+E16+E17+E18+E19</f>
        <v>744.43347639484978</v>
      </c>
      <c r="L20" s="1">
        <f>G12+G13+G14+G15+G16+G17+G18+G19</f>
        <v>660.13147353361933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2023-11-07T14:17:04Z</dcterms:created>
  <dcterms:modified xsi:type="dcterms:W3CDTF">2023-11-07T14:17:13Z</dcterms:modified>
</cp:coreProperties>
</file>