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9E30474-5632-4F3C-A2A0-E65AE4F72328}" xr6:coauthVersionLast="45" xr6:coauthVersionMax="45" xr10:uidLastSave="{00000000-0000-0000-0000-000000000000}"/>
  <bookViews>
    <workbookView xWindow="-120" yWindow="-120" windowWidth="29040" windowHeight="15840" xr2:uid="{9C4C11DE-9C83-4AB2-82A2-1A5C6E4ABD37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H6" i="1"/>
  <c r="J6" i="1"/>
  <c r="F11" i="1"/>
  <c r="E13" i="1"/>
  <c r="E18" i="1"/>
  <c r="G18" i="1"/>
  <c r="H18" i="1"/>
  <c r="I18" i="1"/>
  <c r="J18" i="1"/>
  <c r="F20" i="1"/>
  <c r="G6" i="1" l="1"/>
</calcChain>
</file>

<file path=xl/sharedStrings.xml><?xml version="1.0" encoding="utf-8"?>
<sst xmlns="http://schemas.openxmlformats.org/spreadsheetml/2006/main" count="42" uniqueCount="41">
  <si>
    <t>Йогурт «Аlpenlend»</t>
  </si>
  <si>
    <t>кисл-мол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</si>
  <si>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</si>
  <si>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</si>
  <si>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</si>
  <si>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</si>
  <si>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</si>
  <si>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</si>
  <si>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гарнир</t>
  </si>
  <si>
    <t>250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</si>
  <si>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</si>
  <si>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</si>
  <si>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</si>
  <si>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</si>
  <si>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</si>
  <si>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</si>
  <si>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</si>
  <si>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</si>
  <si>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</si>
  <si>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</si>
  <si>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</si>
  <si>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>Сок ГОСТ т/п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</si>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</sst>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0" borderId="0" xfId="0" applyNumberFormat="1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0" borderId="15" xfId="0" applyBorder="1"/>
    <xf numFmtId="1" fontId="0" fillId="3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269EA-FAA5-479E-8BD7-142F7D2F9D22}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0" t="s">
        <v>39</v>
      </c>
      <c r="C1" s="59"/>
      <c r="D1" s="58"/>
      <c r="E1" t="s">
        <v>38</v>
      </c>
      <c r="F1" s="57"/>
      <c r="I1" t="s">
        <v>37</v>
      </c>
      <c r="J1" s="56">
        <v>45173</v>
      </c>
    </row>
    <row r="2" spans="1:12" ht="7.5" customHeight="1" thickBot="1" x14ac:dyDescent="0.3"/>
    <row r="3" spans="1:12" ht="15.75" thickBot="1" x14ac:dyDescent="0.3">
      <c r="A3" s="55" t="s">
        <v>36</v>
      </c>
      <c r="B3" s="54" t="s">
        <v>35</v>
      </c>
      <c r="C3" s="54" t="s">
        <v>34</v>
      </c>
      <c r="D3" s="54" t="s">
        <v>33</v>
      </c>
      <c r="E3" s="54" t="s">
        <v>32</v>
      </c>
      <c r="F3" s="54" t="s">
        <v>31</v>
      </c>
      <c r="G3" s="54" t="s">
        <v>30</v>
      </c>
      <c r="H3" s="54" t="s">
        <v>29</v>
      </c>
      <c r="I3" s="54" t="s">
        <v>28</v>
      </c>
      <c r="J3" s="53" t="s">
        <v>27</v>
      </c>
    </row>
    <row r="4" spans="1:12" x14ac:dyDescent="0.25">
      <c r="A4" s="46" t="s">
        <v>26</v>
      </c>
      <c r="B4" s="52" t="s">
        <v>25</v>
      </c>
      <c r="C4" s="44" t="s">
        <v>24</v>
      </c>
      <c r="D4" s="43" t="s">
        <v>23</v>
      </c>
      <c r="E4" s="51">
        <v>240</v>
      </c>
      <c r="F4" s="50">
        <f>36.92+8.3</f>
        <v>45.22</v>
      </c>
      <c r="G4" s="41">
        <f>253.6+221</f>
        <v>474.6</v>
      </c>
      <c r="H4" s="41">
        <f>13.2+5.3</f>
        <v>18.5</v>
      </c>
      <c r="I4" s="41">
        <f>18.7+6.2</f>
        <v>24.9</v>
      </c>
      <c r="J4" s="40">
        <f>8+35.3</f>
        <v>43.3</v>
      </c>
    </row>
    <row r="5" spans="1:12" x14ac:dyDescent="0.25">
      <c r="A5" s="13"/>
      <c r="B5" s="16" t="s">
        <v>22</v>
      </c>
      <c r="C5" s="39">
        <v>707</v>
      </c>
      <c r="D5" s="38" t="s">
        <v>21</v>
      </c>
      <c r="E5" s="14">
        <v>200</v>
      </c>
      <c r="F5" s="49">
        <v>22.95</v>
      </c>
      <c r="G5" s="36">
        <v>108</v>
      </c>
      <c r="H5" s="36">
        <v>1.4</v>
      </c>
      <c r="I5" s="36">
        <v>0</v>
      </c>
      <c r="J5" s="35">
        <v>25.6</v>
      </c>
    </row>
    <row r="6" spans="1:12" x14ac:dyDescent="0.25">
      <c r="A6" s="13"/>
      <c r="B6" s="16" t="s">
        <v>20</v>
      </c>
      <c r="C6" s="39"/>
      <c r="D6" s="38" t="s">
        <v>19</v>
      </c>
      <c r="E6" s="14">
        <f>F6/111.85*1000+0.2</f>
        <v>43.382834152883333</v>
      </c>
      <c r="F6" s="49">
        <v>4.83</v>
      </c>
      <c r="G6" s="3">
        <f>E6*116.9/50</f>
        <v>101.42906624944123</v>
      </c>
      <c r="H6" s="3">
        <f>E6*3.95/50</f>
        <v>3.4272438980777831</v>
      </c>
      <c r="I6" s="3">
        <f>E6*0.5/50</f>
        <v>0.43382834152883332</v>
      </c>
      <c r="J6" s="17">
        <f>E6*24.15/50</f>
        <v>20.953908895842652</v>
      </c>
    </row>
    <row r="7" spans="1:12" x14ac:dyDescent="0.25">
      <c r="A7" s="13"/>
      <c r="B7" s="39" t="s">
        <v>16</v>
      </c>
      <c r="C7" s="39"/>
      <c r="D7" s="38" t="s">
        <v>18</v>
      </c>
      <c r="E7" s="14">
        <v>178</v>
      </c>
      <c r="F7" s="49">
        <v>27</v>
      </c>
      <c r="G7" s="48">
        <v>60</v>
      </c>
      <c r="H7" s="48">
        <v>0.5</v>
      </c>
      <c r="I7" s="48">
        <v>0</v>
      </c>
      <c r="J7" s="47">
        <v>12.9</v>
      </c>
    </row>
    <row r="8" spans="1:12" ht="15.75" thickBot="1" x14ac:dyDescent="0.3">
      <c r="A8" s="8"/>
      <c r="B8" s="7"/>
      <c r="C8" s="7"/>
      <c r="D8" s="34"/>
      <c r="E8" s="32"/>
      <c r="F8" s="33"/>
      <c r="G8" s="32"/>
      <c r="H8" s="32"/>
      <c r="I8" s="32"/>
      <c r="J8" s="31"/>
    </row>
    <row r="9" spans="1:12" x14ac:dyDescent="0.25">
      <c r="A9" s="46" t="s">
        <v>17</v>
      </c>
      <c r="B9" s="45" t="s">
        <v>16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3"/>
      <c r="B10" s="39"/>
      <c r="C10" s="39"/>
      <c r="D10" s="38"/>
      <c r="E10" s="36"/>
      <c r="F10" s="37"/>
      <c r="G10" s="36"/>
      <c r="H10" s="36"/>
      <c r="I10" s="36"/>
      <c r="J10" s="35"/>
    </row>
    <row r="11" spans="1:12" ht="15.75" thickBot="1" x14ac:dyDescent="0.3">
      <c r="A11" s="8"/>
      <c r="B11" s="7"/>
      <c r="C11" s="7"/>
      <c r="D11" s="34"/>
      <c r="E11" s="32"/>
      <c r="F11" s="33">
        <f>SUM(F4:F10)</f>
        <v>100</v>
      </c>
      <c r="G11" s="32"/>
      <c r="H11" s="32"/>
      <c r="I11" s="32"/>
      <c r="J11" s="31"/>
      <c r="K11" s="1"/>
      <c r="L11" s="1"/>
    </row>
    <row r="12" spans="1:12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2" x14ac:dyDescent="0.25">
      <c r="A13" s="13"/>
      <c r="B13" s="16" t="s">
        <v>13</v>
      </c>
      <c r="C13" s="19">
        <v>135</v>
      </c>
      <c r="D13" s="23" t="s">
        <v>12</v>
      </c>
      <c r="E13" s="14">
        <f>12.5+250+11</f>
        <v>273.5</v>
      </c>
      <c r="F13" s="22">
        <v>16.309999999999999</v>
      </c>
      <c r="G13" s="10">
        <v>184</v>
      </c>
      <c r="H13" s="10">
        <v>5.25</v>
      </c>
      <c r="I13" s="10">
        <v>9.5</v>
      </c>
      <c r="J13" s="21">
        <v>9.6199999999999992</v>
      </c>
    </row>
    <row r="14" spans="1:12" x14ac:dyDescent="0.25">
      <c r="A14" s="13"/>
      <c r="B14" s="16" t="s">
        <v>11</v>
      </c>
      <c r="C14" s="19">
        <v>492</v>
      </c>
      <c r="D14" s="6" t="s">
        <v>10</v>
      </c>
      <c r="E14" s="20" t="s">
        <v>9</v>
      </c>
      <c r="F14" s="4">
        <v>47.33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3"/>
      <c r="B15" s="16" t="s">
        <v>8</v>
      </c>
      <c r="C15" s="19"/>
      <c r="D15" s="6"/>
      <c r="E15" s="18"/>
      <c r="F15" s="4"/>
      <c r="G15" s="10"/>
      <c r="H15" s="10"/>
      <c r="I15" s="10"/>
      <c r="J15" s="9"/>
    </row>
    <row r="16" spans="1:12" x14ac:dyDescent="0.25">
      <c r="A16" s="13"/>
      <c r="B16" s="16" t="s">
        <v>7</v>
      </c>
      <c r="C16" s="19">
        <v>699</v>
      </c>
      <c r="D16" s="6" t="s">
        <v>6</v>
      </c>
      <c r="E16" s="18" t="s">
        <v>5</v>
      </c>
      <c r="F16" s="4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3"/>
      <c r="B17" s="16" t="s">
        <v>4</v>
      </c>
      <c r="C17" s="15"/>
      <c r="D17" s="6"/>
      <c r="E17" s="5"/>
      <c r="F17" s="4"/>
      <c r="G17" s="3"/>
      <c r="H17" s="3"/>
      <c r="I17" s="3"/>
      <c r="J17" s="17"/>
    </row>
    <row r="18" spans="1:12" x14ac:dyDescent="0.25">
      <c r="A18" s="13"/>
      <c r="B18" s="16" t="s">
        <v>3</v>
      </c>
      <c r="C18" s="15"/>
      <c r="D18" s="6" t="s">
        <v>2</v>
      </c>
      <c r="E18" s="14">
        <f>F18/55.92*1000</f>
        <v>47.210300429184549</v>
      </c>
      <c r="F18" s="4">
        <v>2.64</v>
      </c>
      <c r="G18" s="3">
        <f>E18*76/30</f>
        <v>119.59942775393419</v>
      </c>
      <c r="H18" s="3">
        <f>E18*1.44/30</f>
        <v>2.2660944206008584</v>
      </c>
      <c r="I18" s="3">
        <f>E18*0.36/30</f>
        <v>0.5665236051502146</v>
      </c>
      <c r="J18" s="2">
        <f>E18*13.14/30</f>
        <v>20.678111587982833</v>
      </c>
    </row>
    <row r="19" spans="1:12" x14ac:dyDescent="0.25">
      <c r="A19" s="13"/>
      <c r="B19" s="12" t="s">
        <v>1</v>
      </c>
      <c r="C19" s="12"/>
      <c r="D19" s="6" t="s">
        <v>0</v>
      </c>
      <c r="E19" s="11">
        <v>95</v>
      </c>
      <c r="F19" s="4">
        <v>27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>
        <f>SUM(F13:F19)</f>
        <v>100</v>
      </c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2023-09-04T05:32:38Z</dcterms:created>
  <dcterms:modified xsi:type="dcterms:W3CDTF">2023-09-04T05:32:58Z</dcterms:modified>
</cp:coreProperties>
</file>