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E78AD0F-2B72-46FE-A946-60E3A3D7DD09}" xr6:coauthVersionLast="45" xr6:coauthVersionMax="45" xr10:uidLastSave="{00000000-0000-0000-0000-000000000000}"/>
  <bookViews>
    <workbookView xWindow="-120" yWindow="-120" windowWidth="29040" windowHeight="15840" xr2:uid="{CFDC2C36-DB00-403B-B3BE-395DFAE7F7AF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H6" i="1"/>
  <c r="I6" i="1"/>
  <c r="J6" i="1"/>
  <c r="K11" i="1"/>
  <c r="E13" i="1"/>
  <c r="E17" i="1"/>
  <c r="G17" i="1"/>
  <c r="H17" i="1"/>
  <c r="I17" i="1"/>
  <c r="J17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<sst xmlns="http://schemas.openxmlformats.org/spreadsheetml/2006/main" count="44" uniqueCount="42">
  <si>
    <t>178</t>
  </si>
  <si>
    <t>Яблоко св.</t>
  </si>
  <si>
    <t>фрукты</t>
  </si>
  <si>
    <t>Хлеб ржаной</t>
  </si>
  <si>
    <t>хлеб черн.</t>
  </si>
  <si>
    <t>Батон</t>
  </si>
  <si>
    <t>хлеб бел.</t>
  </si>
  <si>
    <t>Чай с молоком</t>
  </si>
  <si>
    <t>сладкое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</si>
  <si>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</si>
  <si>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</si>
  <si>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</si>
  <si>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</si>
  <si>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</si>
  <si>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</si>
  <si>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</si>
  <si>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</si>
  <si>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Завтрак 2</t>
  </si>
  <si>
    <t>45</t>
  </si>
  <si>
    <t>Круассан</t>
  </si>
  <si>
    <t>кондит</t>
  </si>
  <si>
    <t>хлеб</t>
  </si>
  <si>
    <t>200</t>
  </si>
  <si>
    <t>Молочный коктейль «Чудо»</t>
  </si>
  <si>
    <t>гор.напиток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</si>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</sst>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4" borderId="11" xfId="0" applyFill="1" applyBorder="1"/>
    <xf numFmtId="0" fontId="0" fillId="0" borderId="16" xfId="0" applyBorder="1"/>
    <xf numFmtId="0" fontId="3" fillId="3" borderId="17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3" fillId="3" borderId="19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3" borderId="2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A84E8-A36E-4D7A-BBA2-D342BE43351C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72" t="s">
        <v>40</v>
      </c>
      <c r="C1" s="71"/>
      <c r="D1" s="70"/>
      <c r="E1" t="s">
        <v>39</v>
      </c>
      <c r="F1" s="69"/>
      <c r="I1" t="s">
        <v>38</v>
      </c>
      <c r="J1" s="68">
        <v>44996</v>
      </c>
    </row>
    <row r="2" spans="1:11" ht="7.5" customHeight="1" thickBot="1" x14ac:dyDescent="0.3"/>
    <row r="3" spans="1:11" ht="15.75" thickBot="1" x14ac:dyDescent="0.3">
      <c r="A3" s="67" t="s">
        <v>37</v>
      </c>
      <c r="B3" s="66" t="s">
        <v>36</v>
      </c>
      <c r="C3" s="66" t="s">
        <v>35</v>
      </c>
      <c r="D3" s="66" t="s">
        <v>34</v>
      </c>
      <c r="E3" s="66" t="s">
        <v>33</v>
      </c>
      <c r="F3" s="66" t="s">
        <v>32</v>
      </c>
      <c r="G3" s="66" t="s">
        <v>31</v>
      </c>
      <c r="H3" s="66" t="s">
        <v>30</v>
      </c>
      <c r="I3" s="66" t="s">
        <v>29</v>
      </c>
      <c r="J3" s="65" t="s">
        <v>28</v>
      </c>
    </row>
    <row r="4" spans="1:11" x14ac:dyDescent="0.25">
      <c r="A4" s="47" t="s">
        <v>27</v>
      </c>
      <c r="B4" s="64" t="s">
        <v>26</v>
      </c>
      <c r="C4" s="45">
        <v>469.50799999999998</v>
      </c>
      <c r="D4" s="44" t="s">
        <v>25</v>
      </c>
      <c r="E4" s="28">
        <v>255</v>
      </c>
      <c r="F4" s="63">
        <f>22.38+13.28</f>
        <v>35.659999999999997</v>
      </c>
      <c r="G4" s="62">
        <f>212+202</f>
        <v>414</v>
      </c>
      <c r="H4" s="62">
        <f>8.42+5.6</f>
        <v>14.02</v>
      </c>
      <c r="I4" s="62">
        <f>11.69+7.2</f>
        <v>18.89</v>
      </c>
      <c r="J4" s="61">
        <f>9+27.5</f>
        <v>36.5</v>
      </c>
    </row>
    <row r="5" spans="1:11" x14ac:dyDescent="0.25">
      <c r="A5" s="14"/>
      <c r="B5" s="19" t="s">
        <v>24</v>
      </c>
      <c r="C5" s="18"/>
      <c r="D5" s="57" t="s">
        <v>23</v>
      </c>
      <c r="E5" s="60" t="s">
        <v>22</v>
      </c>
      <c r="F5" s="55">
        <v>38.22</v>
      </c>
      <c r="G5" s="59">
        <v>123</v>
      </c>
      <c r="H5" s="59">
        <v>5.9</v>
      </c>
      <c r="I5" s="59">
        <v>6.8</v>
      </c>
      <c r="J5" s="58">
        <v>12.9</v>
      </c>
    </row>
    <row r="6" spans="1:11" x14ac:dyDescent="0.25">
      <c r="A6" s="14"/>
      <c r="B6" s="19" t="s">
        <v>21</v>
      </c>
      <c r="C6" s="18"/>
      <c r="D6" s="57" t="s">
        <v>5</v>
      </c>
      <c r="E6" s="56">
        <f>F6/111.85*1000+0.2</f>
        <v>58.671166741171213</v>
      </c>
      <c r="F6" s="55">
        <v>6.54</v>
      </c>
      <c r="G6" s="54">
        <f>E6*116.9/50</f>
        <v>137.1731878408583</v>
      </c>
      <c r="H6" s="54">
        <f>E6*3.95/50</f>
        <v>4.6350221725525262</v>
      </c>
      <c r="I6" s="54">
        <f>E6*0.5/50</f>
        <v>0.5867116674117121</v>
      </c>
      <c r="J6" s="53">
        <f>E6*24.15/50</f>
        <v>28.338173535985693</v>
      </c>
    </row>
    <row r="7" spans="1:11" x14ac:dyDescent="0.25">
      <c r="A7" s="14"/>
      <c r="B7" s="18" t="s">
        <v>20</v>
      </c>
      <c r="C7" s="18"/>
      <c r="D7" s="52" t="s">
        <v>19</v>
      </c>
      <c r="E7" s="51" t="s">
        <v>18</v>
      </c>
      <c r="F7" s="50">
        <v>19.579999999999998</v>
      </c>
      <c r="G7" s="49">
        <v>116</v>
      </c>
      <c r="H7" s="49">
        <v>5.6</v>
      </c>
      <c r="I7" s="49">
        <v>6.4</v>
      </c>
      <c r="J7" s="48">
        <v>8.1999999999999993</v>
      </c>
    </row>
    <row r="8" spans="1:11" ht="15.75" thickBot="1" x14ac:dyDescent="0.3">
      <c r="A8" s="7"/>
      <c r="B8" s="6"/>
      <c r="C8" s="6"/>
      <c r="D8" s="5"/>
      <c r="E8" s="4"/>
      <c r="F8" s="3"/>
      <c r="G8" s="4"/>
      <c r="H8" s="4"/>
      <c r="I8" s="4"/>
      <c r="J8" s="36"/>
    </row>
    <row r="9" spans="1:11" x14ac:dyDescent="0.25">
      <c r="A9" s="47" t="s">
        <v>17</v>
      </c>
      <c r="B9" s="46" t="s">
        <v>2</v>
      </c>
      <c r="C9" s="45"/>
      <c r="D9" s="44"/>
      <c r="E9" s="42"/>
      <c r="F9" s="43"/>
      <c r="G9" s="42"/>
      <c r="H9" s="42"/>
      <c r="I9" s="42"/>
      <c r="J9" s="41"/>
    </row>
    <row r="10" spans="1:11" x14ac:dyDescent="0.25">
      <c r="A10" s="14"/>
      <c r="B10" s="18"/>
      <c r="C10" s="18"/>
      <c r="D10" s="40"/>
      <c r="E10" s="38"/>
      <c r="F10" s="39"/>
      <c r="G10" s="38"/>
      <c r="H10" s="38"/>
      <c r="I10" s="38"/>
      <c r="J10" s="37"/>
    </row>
    <row r="11" spans="1:11" ht="15.75" thickBot="1" x14ac:dyDescent="0.3">
      <c r="A11" s="7"/>
      <c r="B11" s="6"/>
      <c r="C11" s="6"/>
      <c r="D11" s="5"/>
      <c r="E11" s="4"/>
      <c r="F11" s="3">
        <f>SUM(F4:F10)</f>
        <v>100</v>
      </c>
      <c r="G11" s="4"/>
      <c r="H11" s="4"/>
      <c r="I11" s="4"/>
      <c r="J11" s="36"/>
      <c r="K11" s="35">
        <f>E4+E5+E6+E7+E8+E9+E10</f>
        <v>558.67116674117119</v>
      </c>
    </row>
    <row r="12" spans="1:11" ht="15.75" thickBot="1" x14ac:dyDescent="0.3">
      <c r="A12" s="14" t="s">
        <v>16</v>
      </c>
      <c r="B12" s="34" t="s">
        <v>15</v>
      </c>
      <c r="C12" s="33"/>
      <c r="D12" s="32"/>
      <c r="E12" s="30"/>
      <c r="F12" s="31"/>
      <c r="G12" s="30"/>
      <c r="H12" s="30"/>
      <c r="I12" s="30"/>
      <c r="J12" s="29"/>
    </row>
    <row r="13" spans="1:11" x14ac:dyDescent="0.25">
      <c r="A13" s="14"/>
      <c r="B13" s="19" t="s">
        <v>14</v>
      </c>
      <c r="C13" s="21">
        <v>124</v>
      </c>
      <c r="D13" s="26" t="s">
        <v>13</v>
      </c>
      <c r="E13" s="28">
        <f>12.5+250+11</f>
        <v>273.5</v>
      </c>
      <c r="F13" s="10">
        <v>18.18</v>
      </c>
      <c r="G13" s="9">
        <v>142</v>
      </c>
      <c r="H13" s="9">
        <v>5.4</v>
      </c>
      <c r="I13" s="9">
        <v>5.6</v>
      </c>
      <c r="J13" s="27">
        <v>17.36</v>
      </c>
    </row>
    <row r="14" spans="1:11" ht="30" x14ac:dyDescent="0.25">
      <c r="A14" s="14"/>
      <c r="B14" s="19" t="s">
        <v>12</v>
      </c>
      <c r="C14" s="21">
        <v>294</v>
      </c>
      <c r="D14" s="26" t="s">
        <v>11</v>
      </c>
      <c r="E14" s="11" t="s">
        <v>10</v>
      </c>
      <c r="F14" s="10">
        <v>45.22</v>
      </c>
      <c r="G14" s="9">
        <v>427</v>
      </c>
      <c r="H14" s="9">
        <v>29</v>
      </c>
      <c r="I14" s="9">
        <v>20</v>
      </c>
      <c r="J14" s="22">
        <v>49.8</v>
      </c>
    </row>
    <row r="15" spans="1:11" x14ac:dyDescent="0.25">
      <c r="A15" s="14"/>
      <c r="B15" s="19" t="s">
        <v>9</v>
      </c>
      <c r="C15" s="21"/>
      <c r="D15" s="25"/>
      <c r="E15" s="24"/>
      <c r="F15" s="23"/>
      <c r="G15" s="9"/>
      <c r="H15" s="9"/>
      <c r="I15" s="9"/>
      <c r="J15" s="22"/>
    </row>
    <row r="16" spans="1:11" x14ac:dyDescent="0.25">
      <c r="A16" s="14"/>
      <c r="B16" s="19" t="s">
        <v>8</v>
      </c>
      <c r="C16" s="21">
        <v>685</v>
      </c>
      <c r="D16" s="25" t="s">
        <v>7</v>
      </c>
      <c r="E16" s="24">
        <v>180</v>
      </c>
      <c r="F16" s="23">
        <v>6.5</v>
      </c>
      <c r="G16" s="9">
        <v>64.400000000000006</v>
      </c>
      <c r="H16" s="9">
        <v>2.2000000000000002</v>
      </c>
      <c r="I16" s="9">
        <v>0</v>
      </c>
      <c r="J16" s="22">
        <v>16.600000000000001</v>
      </c>
    </row>
    <row r="17" spans="1:10" x14ac:dyDescent="0.25">
      <c r="A17" s="14"/>
      <c r="B17" s="19" t="s">
        <v>6</v>
      </c>
      <c r="C17" s="21"/>
      <c r="D17" s="12" t="s">
        <v>5</v>
      </c>
      <c r="E17" s="20">
        <f>F17/111.85*1000+0.1</f>
        <v>34.074072418417522</v>
      </c>
      <c r="F17" s="10">
        <v>3.8</v>
      </c>
      <c r="G17" s="16">
        <f>E17*116.9/50</f>
        <v>79.665181314260167</v>
      </c>
      <c r="H17" s="16">
        <f>E17*3.95/50</f>
        <v>2.6918517210549844</v>
      </c>
      <c r="I17" s="16">
        <f>E17*0.5/50</f>
        <v>0.34074072418417523</v>
      </c>
      <c r="J17" s="15">
        <f>E17*24.15/50</f>
        <v>16.457776978095662</v>
      </c>
    </row>
    <row r="18" spans="1:10" x14ac:dyDescent="0.25">
      <c r="A18" s="14"/>
      <c r="B18" s="19" t="s">
        <v>4</v>
      </c>
      <c r="C18" s="18"/>
      <c r="D18" s="12" t="s">
        <v>3</v>
      </c>
      <c r="E18" s="17">
        <f>F18/55.92*1000</f>
        <v>35.765379113018597</v>
      </c>
      <c r="F18" s="10">
        <v>2</v>
      </c>
      <c r="G18" s="16">
        <f>E18*76/30</f>
        <v>90.605627086313774</v>
      </c>
      <c r="H18" s="16">
        <f>E18*1.44/30</f>
        <v>1.7167381974248925</v>
      </c>
      <c r="I18" s="16">
        <f>E18*0.36/30</f>
        <v>0.42918454935622313</v>
      </c>
      <c r="J18" s="15">
        <f>E18*13.14/30</f>
        <v>15.665236051502147</v>
      </c>
    </row>
    <row r="19" spans="1:10" x14ac:dyDescent="0.25">
      <c r="A19" s="14"/>
      <c r="B19" s="13" t="s">
        <v>2</v>
      </c>
      <c r="C19" s="13"/>
      <c r="D19" s="12" t="s">
        <v>1</v>
      </c>
      <c r="E19" s="11" t="s">
        <v>0</v>
      </c>
      <c r="F19" s="10">
        <v>24.3</v>
      </c>
      <c r="G19" s="9">
        <v>63</v>
      </c>
      <c r="H19" s="9">
        <v>0.60000000000000009</v>
      </c>
      <c r="I19" s="9">
        <v>0</v>
      </c>
      <c r="J19" s="8">
        <v>15.8</v>
      </c>
    </row>
    <row r="20" spans="1:10" ht="15.75" thickBot="1" x14ac:dyDescent="0.3">
      <c r="A20" s="7"/>
      <c r="B20" s="6"/>
      <c r="C20" s="6"/>
      <c r="D20" s="5"/>
      <c r="E20" s="4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2023-03-06T05:27:45Z</dcterms:created>
  <dcterms:modified xsi:type="dcterms:W3CDTF">2023-03-06T05:27:58Z</dcterms:modified>
</cp:coreProperties>
</file>