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C07FC395-1821-4A9C-9965-C28427B94C0A}" xr6:coauthVersionLast="45" xr6:coauthVersionMax="45" xr10:uidLastSave="{00000000-0000-0000-0000-000000000000}"/>
  <bookViews>
    <workbookView xWindow="-120" yWindow="-120" windowWidth="29040" windowHeight="15840" xr2:uid="{609897B4-72B6-4EC4-BFFF-0688133568A0}"/>
  </bookViews>
  <sheets>
    <sheet name="в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H6" i="1" s="1"/>
  <c r="G6" i="1"/>
  <c r="I6" i="1"/>
  <c r="J6" i="1"/>
  <c r="F11" i="1"/>
  <c r="K11" i="1"/>
  <c r="E13" i="1"/>
  <c r="E17" i="1"/>
  <c r="H17" i="1" s="1"/>
  <c r="G17" i="1"/>
  <c r="I17" i="1"/>
  <c r="J17" i="1"/>
  <c r="E18" i="1"/>
  <c r="H18" i="1" s="1"/>
  <c r="F20" i="1"/>
  <c r="G18" i="1" l="1"/>
  <c r="J18" i="1"/>
  <c r="I18" i="1"/>
</calcChain>
</file>

<file path=xl/sharedStrings.xml><?xml version="1.0" encoding="utf-8"?>
<sst xmlns="http://schemas.openxmlformats.org/spreadsheetml/2006/main" count="42" uniqueCount="41">
  <si>
    <t>Хлеб ржаной</t>
  </si>
  <si>
    <t>хлеб черн.</t>
  </si>
  <si>
    <t>Батон</t>
  </si>
  <si>
    <t>хлеб бел.</t>
  </si>
  <si>
    <t>180</t>
  </si>
  <si>
    <t>Кофейный напиток</t>
  </si>
  <si>
    <t>сладкое</t>
  </si>
  <si>
    <t>гарнир</t>
  </si>
  <si>
    <t>170</t>
  </si>
  <si>
    <t>Пудинг из творога со сгущенным молоком</t>
  </si>
  <si>
    <t>2 блюдо</t>
  </si>
  <si>
    <t>Суп карт. гороховый с мясом, зеленью</t>
  </si>
  <si>
    <t>1 блюдо</t>
  </si>
  <si>
    <t>закуска</t>
  </si>
  <si>
    <t>Обед</t>
  </si>
  <si>
    <t>фрукты</t>
  </si>
  <si>
    <t>Завтрак 2</t>
  </si>
  <si>
    <t>Пирожное бисквитное</t>
  </si>
  <si>
    <t>кондитер</t>
  </si>
  <si>
    <t>хлеб</t>
  </si>
  <si>
    <t>200</t>
  </si>
  <si>
    <t>Молоко т/п</t>
  </si>
  <si>
    <t>гор.напиток</t>
  </si>
  <si>
    <t>Шницель из индейки с картофельным пюре</t>
  </si>
  <si>
    <t>498/520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</si>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</sst>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1" fillId="3" borderId="7" xfId="0" applyNumberFormat="1" applyFont="1" applyFill="1" applyBorder="1" applyAlignment="1">
      <alignment horizontal="right"/>
    </xf>
    <xf numFmtId="2" fontId="1" fillId="3" borderId="8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0" fillId="2" borderId="9" xfId="0" applyFill="1" applyBorder="1" applyProtection="1">
      <protection locked="0"/>
    </xf>
    <xf numFmtId="0" fontId="0" fillId="0" borderId="9" xfId="0" applyBorder="1"/>
    <xf numFmtId="2" fontId="1" fillId="3" borderId="10" xfId="0" applyNumberFormat="1" applyFont="1" applyFill="1" applyBorder="1" applyAlignment="1">
      <alignment horizontal="right"/>
    </xf>
    <xf numFmtId="0" fontId="2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49" fontId="2" fillId="3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wrapText="1"/>
    </xf>
    <xf numFmtId="0" fontId="1" fillId="3" borderId="11" xfId="0" applyFont="1" applyFill="1" applyBorder="1" applyAlignment="1">
      <alignment horizontal="right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0" borderId="14" xfId="0" applyBorder="1"/>
    <xf numFmtId="1" fontId="0" fillId="0" borderId="0" xfId="0" applyNumberFormat="1"/>
    <xf numFmtId="1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4" borderId="12" xfId="0" applyFill="1" applyBorder="1"/>
    <xf numFmtId="0" fontId="0" fillId="0" borderId="17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3" fillId="3" borderId="7" xfId="0" applyNumberFormat="1" applyFont="1" applyFill="1" applyBorder="1" applyAlignment="1">
      <alignment horizontal="right"/>
    </xf>
    <xf numFmtId="2" fontId="3" fillId="3" borderId="8" xfId="0" applyNumberFormat="1" applyFont="1" applyFill="1" applyBorder="1" applyAlignment="1">
      <alignment horizontal="right"/>
    </xf>
    <xf numFmtId="2" fontId="4" fillId="3" borderId="8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0" fontId="4" fillId="3" borderId="8" xfId="0" applyFont="1" applyFill="1" applyBorder="1"/>
    <xf numFmtId="0" fontId="3" fillId="3" borderId="11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49" fontId="4" fillId="3" borderId="8" xfId="0" applyNumberFormat="1" applyFont="1" applyFill="1" applyBorder="1" applyAlignment="1">
      <alignment horizontal="center"/>
    </xf>
    <xf numFmtId="164" fontId="0" fillId="2" borderId="16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1" xfId="0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774B7-F38D-4D0B-A2A8-696074066F06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40</v>
      </c>
      <c r="B1" s="67" t="s">
        <v>39</v>
      </c>
      <c r="C1" s="66"/>
      <c r="D1" s="65"/>
      <c r="E1" t="s">
        <v>38</v>
      </c>
      <c r="F1" s="64"/>
      <c r="I1" t="s">
        <v>37</v>
      </c>
      <c r="J1" s="63">
        <v>44978</v>
      </c>
    </row>
    <row r="2" spans="1:11" ht="7.5" customHeight="1" thickBot="1" x14ac:dyDescent="0.3"/>
    <row r="3" spans="1:11" ht="15.75" thickBot="1" x14ac:dyDescent="0.3">
      <c r="A3" s="62" t="s">
        <v>36</v>
      </c>
      <c r="B3" s="61" t="s">
        <v>35</v>
      </c>
      <c r="C3" s="61" t="s">
        <v>34</v>
      </c>
      <c r="D3" s="61" t="s">
        <v>33</v>
      </c>
      <c r="E3" s="61" t="s">
        <v>32</v>
      </c>
      <c r="F3" s="61" t="s">
        <v>31</v>
      </c>
      <c r="G3" s="61" t="s">
        <v>30</v>
      </c>
      <c r="H3" s="61" t="s">
        <v>29</v>
      </c>
      <c r="I3" s="61" t="s">
        <v>28</v>
      </c>
      <c r="J3" s="60" t="s">
        <v>27</v>
      </c>
    </row>
    <row r="4" spans="1:11" ht="30" x14ac:dyDescent="0.25">
      <c r="A4" s="45" t="s">
        <v>26</v>
      </c>
      <c r="B4" s="59" t="s">
        <v>25</v>
      </c>
      <c r="C4" s="43" t="s">
        <v>24</v>
      </c>
      <c r="D4" s="42" t="s">
        <v>23</v>
      </c>
      <c r="E4" s="27">
        <v>240</v>
      </c>
      <c r="F4" s="58">
        <f>39.45+15.18</f>
        <v>54.63</v>
      </c>
      <c r="G4" s="57">
        <f>333+109.7+7</f>
        <v>449.7</v>
      </c>
      <c r="H4" s="57">
        <f>16.1+3.2+0.4</f>
        <v>19.7</v>
      </c>
      <c r="I4" s="57">
        <f>24.8+6.8+0.1</f>
        <v>31.700000000000003</v>
      </c>
      <c r="J4" s="56">
        <f>11.2+21.24+1.2</f>
        <v>33.64</v>
      </c>
    </row>
    <row r="5" spans="1:11" x14ac:dyDescent="0.25">
      <c r="A5" s="12"/>
      <c r="B5" s="19" t="s">
        <v>22</v>
      </c>
      <c r="C5" s="18"/>
      <c r="D5" s="52" t="s">
        <v>21</v>
      </c>
      <c r="E5" s="55" t="s">
        <v>20</v>
      </c>
      <c r="F5" s="50">
        <v>28.71</v>
      </c>
      <c r="G5" s="54">
        <v>123</v>
      </c>
      <c r="H5" s="54">
        <v>5.9</v>
      </c>
      <c r="I5" s="54">
        <v>6.8</v>
      </c>
      <c r="J5" s="53">
        <v>12.9</v>
      </c>
    </row>
    <row r="6" spans="1:11" x14ac:dyDescent="0.25">
      <c r="A6" s="12"/>
      <c r="B6" s="19" t="s">
        <v>19</v>
      </c>
      <c r="C6" s="18"/>
      <c r="D6" s="52" t="s">
        <v>2</v>
      </c>
      <c r="E6" s="51">
        <f>F6/111.85*1000+0.2</f>
        <v>23.981850692892266</v>
      </c>
      <c r="F6" s="50">
        <v>2.66</v>
      </c>
      <c r="G6" s="49">
        <f>E6*116.9/50</f>
        <v>56.069566919982115</v>
      </c>
      <c r="H6" s="49">
        <f>E6*3.95/50</f>
        <v>1.8945662047384892</v>
      </c>
      <c r="I6" s="49">
        <f>E6*0.5/50</f>
        <v>0.23981850692892265</v>
      </c>
      <c r="J6" s="48">
        <f>E6*24.15/50</f>
        <v>11.583233884666964</v>
      </c>
    </row>
    <row r="7" spans="1:11" x14ac:dyDescent="0.25">
      <c r="A7" s="12"/>
      <c r="B7" s="18" t="s">
        <v>18</v>
      </c>
      <c r="C7" s="18"/>
      <c r="D7" s="38" t="s">
        <v>17</v>
      </c>
      <c r="E7" s="47">
        <v>36</v>
      </c>
      <c r="F7" s="46">
        <v>14</v>
      </c>
      <c r="G7" s="36">
        <v>165</v>
      </c>
      <c r="H7" s="36">
        <v>1.3</v>
      </c>
      <c r="I7" s="36">
        <v>2</v>
      </c>
      <c r="J7" s="35">
        <v>44.68</v>
      </c>
    </row>
    <row r="8" spans="1:11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1" x14ac:dyDescent="0.25">
      <c r="A9" s="45" t="s">
        <v>16</v>
      </c>
      <c r="B9" s="44" t="s">
        <v>15</v>
      </c>
      <c r="C9" s="43"/>
      <c r="D9" s="42"/>
      <c r="E9" s="40"/>
      <c r="F9" s="41"/>
      <c r="G9" s="40"/>
      <c r="H9" s="40"/>
      <c r="I9" s="40"/>
      <c r="J9" s="39"/>
    </row>
    <row r="10" spans="1:11" x14ac:dyDescent="0.25">
      <c r="A10" s="12"/>
      <c r="B10" s="18"/>
      <c r="C10" s="18"/>
      <c r="D10" s="38"/>
      <c r="E10" s="36"/>
      <c r="F10" s="37"/>
      <c r="G10" s="36"/>
      <c r="H10" s="36"/>
      <c r="I10" s="36"/>
      <c r="J10" s="35"/>
    </row>
    <row r="11" spans="1:11" ht="15.75" thickBot="1" x14ac:dyDescent="0.3">
      <c r="A11" s="6"/>
      <c r="B11" s="5"/>
      <c r="C11" s="5"/>
      <c r="D11" s="4"/>
      <c r="E11" s="2"/>
      <c r="F11" s="3">
        <f>SUM(F4:F10)</f>
        <v>100</v>
      </c>
      <c r="G11" s="2"/>
      <c r="H11" s="2"/>
      <c r="I11" s="2"/>
      <c r="J11" s="1"/>
      <c r="K11" s="34">
        <f>E4+E5+E6+E7+E8+E9+E10</f>
        <v>499.98185069289229</v>
      </c>
    </row>
    <row r="12" spans="1:11" ht="15.75" thickBot="1" x14ac:dyDescent="0.3">
      <c r="A12" s="12" t="s">
        <v>14</v>
      </c>
      <c r="B12" s="33" t="s">
        <v>13</v>
      </c>
      <c r="C12" s="32"/>
      <c r="D12" s="31"/>
      <c r="E12" s="29"/>
      <c r="F12" s="30"/>
      <c r="G12" s="29"/>
      <c r="H12" s="29"/>
      <c r="I12" s="29"/>
      <c r="J12" s="28"/>
    </row>
    <row r="13" spans="1:11" x14ac:dyDescent="0.25">
      <c r="A13" s="12"/>
      <c r="B13" s="19" t="s">
        <v>12</v>
      </c>
      <c r="C13" s="21">
        <v>139</v>
      </c>
      <c r="D13" s="25" t="s">
        <v>11</v>
      </c>
      <c r="E13" s="27">
        <f>25+250+1</f>
        <v>276</v>
      </c>
      <c r="F13" s="15">
        <v>24.09</v>
      </c>
      <c r="G13" s="23">
        <v>189.1</v>
      </c>
      <c r="H13" s="23">
        <v>10.5</v>
      </c>
      <c r="I13" s="23">
        <v>6.2</v>
      </c>
      <c r="J13" s="26">
        <v>21.63</v>
      </c>
    </row>
    <row r="14" spans="1:11" x14ac:dyDescent="0.25">
      <c r="A14" s="12"/>
      <c r="B14" s="19" t="s">
        <v>10</v>
      </c>
      <c r="C14" s="21">
        <v>362</v>
      </c>
      <c r="D14" s="25" t="s">
        <v>9</v>
      </c>
      <c r="E14" s="24" t="s">
        <v>8</v>
      </c>
      <c r="F14" s="15">
        <v>59.33</v>
      </c>
      <c r="G14" s="23">
        <v>427</v>
      </c>
      <c r="H14" s="23">
        <v>22.1</v>
      </c>
      <c r="I14" s="23">
        <v>16.600000000000001</v>
      </c>
      <c r="J14" s="22">
        <v>49.8</v>
      </c>
    </row>
    <row r="15" spans="1:11" x14ac:dyDescent="0.25">
      <c r="A15" s="12"/>
      <c r="B15" s="19" t="s">
        <v>7</v>
      </c>
      <c r="C15" s="21"/>
      <c r="D15" s="17"/>
      <c r="E15" s="24"/>
      <c r="F15" s="15"/>
      <c r="G15" s="23"/>
      <c r="H15" s="23"/>
      <c r="I15" s="23"/>
      <c r="J15" s="22"/>
    </row>
    <row r="16" spans="1:11" x14ac:dyDescent="0.25">
      <c r="A16" s="12"/>
      <c r="B16" s="19" t="s">
        <v>6</v>
      </c>
      <c r="C16" s="21">
        <v>692</v>
      </c>
      <c r="D16" s="17" t="s">
        <v>5</v>
      </c>
      <c r="E16" s="24" t="s">
        <v>4</v>
      </c>
      <c r="F16" s="15">
        <v>11.37</v>
      </c>
      <c r="G16" s="23">
        <v>140</v>
      </c>
      <c r="H16" s="23">
        <v>3.6</v>
      </c>
      <c r="I16" s="23">
        <v>2.67</v>
      </c>
      <c r="J16" s="22">
        <v>29.2</v>
      </c>
    </row>
    <row r="17" spans="1:10" x14ac:dyDescent="0.25">
      <c r="A17" s="12"/>
      <c r="B17" s="19" t="s">
        <v>3</v>
      </c>
      <c r="C17" s="21"/>
      <c r="D17" s="17" t="s">
        <v>2</v>
      </c>
      <c r="E17" s="16">
        <f>F17/111.85*1000+0.2</f>
        <v>33.101206973625395</v>
      </c>
      <c r="F17" s="15">
        <v>3.68</v>
      </c>
      <c r="G17" s="14">
        <f>E17*116.9/50</f>
        <v>77.390621904336172</v>
      </c>
      <c r="H17" s="14">
        <f>E17*3.95/50</f>
        <v>2.6149953509164061</v>
      </c>
      <c r="I17" s="14">
        <f>E17*0.5/50</f>
        <v>0.33101206973625397</v>
      </c>
      <c r="J17" s="20">
        <f>E17*24.15/50</f>
        <v>15.987882968261065</v>
      </c>
    </row>
    <row r="18" spans="1:10" x14ac:dyDescent="0.25">
      <c r="A18" s="12"/>
      <c r="B18" s="19" t="s">
        <v>1</v>
      </c>
      <c r="C18" s="18"/>
      <c r="D18" s="17" t="s">
        <v>0</v>
      </c>
      <c r="E18" s="16">
        <f>F18/55.92*1000</f>
        <v>27.360515021459229</v>
      </c>
      <c r="F18" s="15">
        <v>1.53</v>
      </c>
      <c r="G18" s="14">
        <f>E18*76/30</f>
        <v>69.31330472103005</v>
      </c>
      <c r="H18" s="14">
        <f>E18*1.44/30</f>
        <v>1.313304721030043</v>
      </c>
      <c r="I18" s="14">
        <f>E18*0.36/30</f>
        <v>0.32832618025751076</v>
      </c>
      <c r="J18" s="13">
        <f>E18*13.14/30</f>
        <v>11.983905579399142</v>
      </c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SUM(F13:F19)</f>
        <v>100.00000000000001</v>
      </c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2023-02-20T07:20:19Z</dcterms:created>
  <dcterms:modified xsi:type="dcterms:W3CDTF">2023-02-20T07:20:28Z</dcterms:modified>
</cp:coreProperties>
</file>