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266C297D-8651-4E43-B18C-479C2443B284}" xr6:coauthVersionLast="45" xr6:coauthVersionMax="45" xr10:uidLastSave="{00000000-0000-0000-0000-000000000000}"/>
  <bookViews>
    <workbookView xWindow="-120" yWindow="-120" windowWidth="29040" windowHeight="15840" xr2:uid="{CB0E20B8-346A-4AAA-89AF-46555DCB2828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E18" i="1"/>
  <c r="J18" i="1" s="1"/>
  <c r="E13" i="1"/>
  <c r="K11" i="1"/>
  <c r="E6" i="1"/>
  <c r="J6" i="1" s="1"/>
  <c r="J4" i="1"/>
  <c r="I4" i="1"/>
  <c r="H4" i="1"/>
  <c r="G4" i="1"/>
  <c r="F4" i="1"/>
  <c r="F11" i="1" s="1"/>
  <c r="G6" i="1" l="1"/>
  <c r="G18" i="1"/>
  <c r="H6" i="1"/>
  <c r="H18" i="1"/>
  <c r="I6" i="1"/>
  <c r="I18" i="1"/>
</calcChain>
</file>

<file path=xl/sharedStrings.xml><?xml version="1.0" encoding="utf-8"?>
<sst xmlns="http://schemas.openxmlformats.org/spreadsheetml/2006/main" count="43" uniqueCount="42">
  <si>
    <t>Школа</t>
  </si>
  <si>
    <t>МАОУ СШ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</si>
  <si>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</si>
  <si>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</si>
  <si>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</si>
  <si>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</si>
  <si>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</si>
  <si>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</si>
  <si>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</si>
  <si>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</si>
  <si>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</si>
  <si>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</si>
  <si>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</si>
  <si>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</si>
  <si>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</si>
  <si>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</si>
  <si>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Фрикадельки в соусе с гречей отварной</t>
  </si>
  <si>
    <t>гор.напиток</t>
  </si>
  <si>
    <t>Молочный коктейль «Чудо»</t>
  </si>
  <si>
    <t>200</t>
  </si>
  <si>
    <t>хлеб</t>
  </si>
  <si>
    <t>Батон</t>
  </si>
  <si>
    <t>кондит</t>
  </si>
  <si>
    <t>Круассан</t>
  </si>
  <si>
    <t>45</t>
  </si>
  <si>
    <t>Завтрак 2</t>
  </si>
  <si>
    <t>фрукты</t>
  </si>
  <si>
    <t>Обед</t>
  </si>
  <si>
    <t>закуска</t>
  </si>
  <si>
    <t>1 блюдо</t>
  </si>
  <si>
    <t>Щи из св.капусты с мясом, сметана, зелень</t>
  </si>
  <si>
    <t>2 блюдо</t>
  </si>
  <si>
    <t>Сырники из творога со сгущенным молоком</t>
  </si>
  <si>
    <t>150</t>
  </si>
  <si>
    <t>гарнир</t>
  </si>
  <si>
    <t>сладкое</t>
  </si>
  <si>
    <t>Чай с молоком</t>
  </si>
  <si>
    <t>хлеб бел.</t>
  </si>
  <si>
    <t>хлеб черн.</t>
  </si>
  <si>
    <t>Хлеб ржаной</t>
  </si>
  <si>
    <t>Яблоко св.</t>
  </si>
  <si>
    <t>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</si>
</sst>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3" borderId="12" xfId="0" applyFont="1" applyFill="1" applyBorder="1"/>
    <xf numFmtId="49" fontId="1" fillId="3" borderId="12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1" fontId="1" fillId="3" borderId="12" xfId="0" applyNumberFormat="1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right"/>
    </xf>
    <xf numFmtId="2" fontId="2" fillId="3" borderId="15" xfId="0" applyNumberFormat="1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>
      <alignment horizontal="right"/>
    </xf>
    <xf numFmtId="0" fontId="2" fillId="3" borderId="17" xfId="0" applyFont="1" applyFill="1" applyBorder="1" applyAlignment="1">
      <alignment horizontal="right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0" borderId="0" xfId="0" applyNumberFormat="1"/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4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wrapText="1"/>
    </xf>
    <xf numFmtId="2" fontId="4" fillId="3" borderId="12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49" fontId="4" fillId="3" borderId="12" xfId="0" applyNumberFormat="1" applyFont="1" applyFill="1" applyBorder="1" applyAlignment="1">
      <alignment horizontal="center"/>
    </xf>
    <xf numFmtId="0" fontId="5" fillId="3" borderId="25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0" fontId="4" fillId="3" borderId="12" xfId="0" applyFont="1" applyFill="1" applyBorder="1"/>
    <xf numFmtId="1" fontId="4" fillId="3" borderId="12" xfId="0" applyNumberFormat="1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left"/>
    </xf>
    <xf numFmtId="2" fontId="5" fillId="3" borderId="25" xfId="0" applyNumberFormat="1" applyFont="1" applyFill="1" applyBorder="1" applyAlignment="1">
      <alignment horizontal="left"/>
    </xf>
    <xf numFmtId="0" fontId="0" fillId="2" borderId="26" xfId="0" applyFill="1" applyBorder="1" applyProtection="1">
      <protection locked="0"/>
    </xf>
    <xf numFmtId="0" fontId="5" fillId="3" borderId="27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BED0A-FE1F-4F71-B34D-AE713552312F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44954</v>
      </c>
    </row>
    <row r="2" spans="1:11" ht="7.5" customHeight="1" thickBot="1" x14ac:dyDescent="0.3"/>
    <row r="3" spans="1:11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1" x14ac:dyDescent="0.25">
      <c r="A4" s="9" t="s">
        <v>14</v>
      </c>
      <c r="B4" s="10" t="s">
        <v>15</v>
      </c>
      <c r="C4" s="11">
        <v>469.50799999999998</v>
      </c>
      <c r="D4" s="12" t="s">
        <v>16</v>
      </c>
      <c r="E4" s="13">
        <v>255</v>
      </c>
      <c r="F4" s="14">
        <f>22.04+13.05</f>
        <v>35.090000000000003</v>
      </c>
      <c r="G4" s="15">
        <f>212+202</f>
        <v>414</v>
      </c>
      <c r="H4" s="15">
        <f>8.42+5.6</f>
        <v>14.02</v>
      </c>
      <c r="I4" s="15">
        <f>11.69+7.2</f>
        <v>18.89</v>
      </c>
      <c r="J4" s="16">
        <f>9+27.5</f>
        <v>36.5</v>
      </c>
    </row>
    <row r="5" spans="1:11" x14ac:dyDescent="0.25">
      <c r="A5" s="17"/>
      <c r="B5" s="18" t="s">
        <v>17</v>
      </c>
      <c r="C5" s="19"/>
      <c r="D5" s="20" t="s">
        <v>18</v>
      </c>
      <c r="E5" s="21" t="s">
        <v>19</v>
      </c>
      <c r="F5" s="22">
        <v>38.22</v>
      </c>
      <c r="G5" s="23">
        <v>123</v>
      </c>
      <c r="H5" s="23">
        <v>5.9</v>
      </c>
      <c r="I5" s="23">
        <v>6.8</v>
      </c>
      <c r="J5" s="24">
        <v>12.9</v>
      </c>
    </row>
    <row r="6" spans="1:11" x14ac:dyDescent="0.25">
      <c r="A6" s="17"/>
      <c r="B6" s="18" t="s">
        <v>20</v>
      </c>
      <c r="C6" s="19"/>
      <c r="D6" s="20" t="s">
        <v>21</v>
      </c>
      <c r="E6" s="25">
        <f>F6/111.85*1000+0.2</f>
        <v>63.767277603933856</v>
      </c>
      <c r="F6" s="22">
        <v>7.11</v>
      </c>
      <c r="G6" s="26">
        <f>E6*116.9/50</f>
        <v>149.08789503799736</v>
      </c>
      <c r="H6" s="26">
        <f>E6*3.95/50</f>
        <v>5.0376149307107747</v>
      </c>
      <c r="I6" s="26">
        <f>E6*0.5/50</f>
        <v>0.63767277603933858</v>
      </c>
      <c r="J6" s="27">
        <f>E6*24.15/50</f>
        <v>30.799595082700051</v>
      </c>
    </row>
    <row r="7" spans="1:11" x14ac:dyDescent="0.25">
      <c r="A7" s="17"/>
      <c r="B7" s="19" t="s">
        <v>22</v>
      </c>
      <c r="C7" s="19"/>
      <c r="D7" s="28" t="s">
        <v>23</v>
      </c>
      <c r="E7" s="29" t="s">
        <v>24</v>
      </c>
      <c r="F7" s="30">
        <v>19.579999999999998</v>
      </c>
      <c r="G7" s="31">
        <v>116</v>
      </c>
      <c r="H7" s="31">
        <v>5.6</v>
      </c>
      <c r="I7" s="31">
        <v>6.4</v>
      </c>
      <c r="J7" s="32">
        <v>8.1999999999999993</v>
      </c>
    </row>
    <row r="8" spans="1:11" ht="15.75" thickBot="1" x14ac:dyDescent="0.3">
      <c r="A8" s="33"/>
      <c r="B8" s="34"/>
      <c r="C8" s="34"/>
      <c r="D8" s="35"/>
      <c r="E8" s="36"/>
      <c r="F8" s="37"/>
      <c r="G8" s="36"/>
      <c r="H8" s="36"/>
      <c r="I8" s="36"/>
      <c r="J8" s="38"/>
    </row>
    <row r="9" spans="1:11" x14ac:dyDescent="0.25">
      <c r="A9" s="9" t="s">
        <v>25</v>
      </c>
      <c r="B9" s="39" t="s">
        <v>26</v>
      </c>
      <c r="C9" s="11"/>
      <c r="D9" s="12"/>
      <c r="E9" s="40"/>
      <c r="F9" s="41"/>
      <c r="G9" s="40"/>
      <c r="H9" s="40"/>
      <c r="I9" s="40"/>
      <c r="J9" s="42"/>
    </row>
    <row r="10" spans="1:11" x14ac:dyDescent="0.25">
      <c r="A10" s="17"/>
      <c r="B10" s="19"/>
      <c r="C10" s="19"/>
      <c r="D10" s="43"/>
      <c r="E10" s="44"/>
      <c r="F10" s="45"/>
      <c r="G10" s="44"/>
      <c r="H10" s="44"/>
      <c r="I10" s="44"/>
      <c r="J10" s="46"/>
    </row>
    <row r="11" spans="1:11" ht="15.75" thickBot="1" x14ac:dyDescent="0.3">
      <c r="A11" s="33"/>
      <c r="B11" s="34"/>
      <c r="C11" s="34"/>
      <c r="D11" s="35"/>
      <c r="E11" s="36"/>
      <c r="F11" s="37">
        <f>SUM(F4:F10)</f>
        <v>100</v>
      </c>
      <c r="G11" s="36"/>
      <c r="H11" s="36"/>
      <c r="I11" s="36"/>
      <c r="J11" s="38"/>
      <c r="K11" s="47">
        <f>E4+E5+E6+E7+E8+E9+E10</f>
        <v>563.76727760393385</v>
      </c>
    </row>
    <row r="12" spans="1:11" ht="15.75" thickBot="1" x14ac:dyDescent="0.3">
      <c r="A12" s="17" t="s">
        <v>27</v>
      </c>
      <c r="B12" s="48" t="s">
        <v>28</v>
      </c>
      <c r="C12" s="49"/>
      <c r="D12" s="50"/>
      <c r="E12" s="51"/>
      <c r="F12" s="52"/>
      <c r="G12" s="51"/>
      <c r="H12" s="51"/>
      <c r="I12" s="51"/>
      <c r="J12" s="53"/>
    </row>
    <row r="13" spans="1:11" x14ac:dyDescent="0.25">
      <c r="A13" s="17"/>
      <c r="B13" s="18" t="s">
        <v>29</v>
      </c>
      <c r="C13" s="54">
        <v>124</v>
      </c>
      <c r="D13" s="55" t="s">
        <v>30</v>
      </c>
      <c r="E13" s="13">
        <f>20+250+11</f>
        <v>281</v>
      </c>
      <c r="F13" s="56">
        <v>22.83</v>
      </c>
      <c r="G13" s="57">
        <v>142</v>
      </c>
      <c r="H13" s="57">
        <v>5.4</v>
      </c>
      <c r="I13" s="57">
        <v>5.6</v>
      </c>
      <c r="J13" s="58">
        <v>17.36</v>
      </c>
    </row>
    <row r="14" spans="1:11" ht="30" x14ac:dyDescent="0.25">
      <c r="A14" s="17"/>
      <c r="B14" s="18" t="s">
        <v>31</v>
      </c>
      <c r="C14" s="54">
        <v>294</v>
      </c>
      <c r="D14" s="55" t="s">
        <v>32</v>
      </c>
      <c r="E14" s="59" t="s">
        <v>33</v>
      </c>
      <c r="F14" s="56">
        <v>45.2</v>
      </c>
      <c r="G14" s="57">
        <v>427</v>
      </c>
      <c r="H14" s="57">
        <v>29</v>
      </c>
      <c r="I14" s="57">
        <v>20</v>
      </c>
      <c r="J14" s="60">
        <v>49.8</v>
      </c>
    </row>
    <row r="15" spans="1:11" x14ac:dyDescent="0.25">
      <c r="A15" s="17"/>
      <c r="B15" s="18" t="s">
        <v>34</v>
      </c>
      <c r="C15" s="54"/>
      <c r="D15" s="57"/>
      <c r="E15" s="61"/>
      <c r="F15" s="62"/>
      <c r="G15" s="57"/>
      <c r="H15" s="57"/>
      <c r="I15" s="57"/>
      <c r="J15" s="60"/>
    </row>
    <row r="16" spans="1:11" x14ac:dyDescent="0.25">
      <c r="A16" s="17"/>
      <c r="B16" s="18" t="s">
        <v>35</v>
      </c>
      <c r="C16" s="54">
        <v>685</v>
      </c>
      <c r="D16" s="57" t="s">
        <v>36</v>
      </c>
      <c r="E16" s="61">
        <v>180</v>
      </c>
      <c r="F16" s="62">
        <v>6.5</v>
      </c>
      <c r="G16" s="57">
        <v>64.400000000000006</v>
      </c>
      <c r="H16" s="57">
        <v>2.2000000000000002</v>
      </c>
      <c r="I16" s="57">
        <v>0</v>
      </c>
      <c r="J16" s="60">
        <v>16.600000000000001</v>
      </c>
    </row>
    <row r="17" spans="1:10" x14ac:dyDescent="0.25">
      <c r="A17" s="17"/>
      <c r="B17" s="18" t="s">
        <v>37</v>
      </c>
      <c r="C17" s="54"/>
      <c r="D17" s="63"/>
      <c r="E17" s="59"/>
      <c r="F17" s="56"/>
      <c r="G17" s="57"/>
      <c r="H17" s="57"/>
      <c r="I17" s="57"/>
      <c r="J17" s="60"/>
    </row>
    <row r="18" spans="1:10" x14ac:dyDescent="0.25">
      <c r="A18" s="17"/>
      <c r="B18" s="18" t="s">
        <v>38</v>
      </c>
      <c r="C18" s="19"/>
      <c r="D18" s="63" t="s">
        <v>39</v>
      </c>
      <c r="E18" s="64">
        <f>F18/55.92*1000</f>
        <v>20.92274678111588</v>
      </c>
      <c r="F18" s="56">
        <v>1.17</v>
      </c>
      <c r="G18" s="65">
        <f>E18*76/30</f>
        <v>53.004291845493562</v>
      </c>
      <c r="H18" s="65">
        <f>E18*1.44/30</f>
        <v>1.0042918454935621</v>
      </c>
      <c r="I18" s="65">
        <f>E18*0.36/30</f>
        <v>0.25107296137339052</v>
      </c>
      <c r="J18" s="66">
        <f>E18*13.14/30</f>
        <v>9.1641630901287563</v>
      </c>
    </row>
    <row r="19" spans="1:10" x14ac:dyDescent="0.25">
      <c r="A19" s="17"/>
      <c r="B19" s="67" t="s">
        <v>26</v>
      </c>
      <c r="C19" s="67"/>
      <c r="D19" s="63" t="s">
        <v>40</v>
      </c>
      <c r="E19" s="59" t="s">
        <v>41</v>
      </c>
      <c r="F19" s="56">
        <v>24.3</v>
      </c>
      <c r="G19" s="57">
        <v>63</v>
      </c>
      <c r="H19" s="57">
        <v>0.60000000000000009</v>
      </c>
      <c r="I19" s="57">
        <v>0</v>
      </c>
      <c r="J19" s="68">
        <v>15.8</v>
      </c>
    </row>
    <row r="20" spans="1:10" ht="15.75" thickBot="1" x14ac:dyDescent="0.3">
      <c r="A20" s="33"/>
      <c r="B20" s="34"/>
      <c r="C20" s="34"/>
      <c r="D20" s="35"/>
      <c r="E20" s="36"/>
      <c r="F20" s="37">
        <f>SUM(F13:F19)</f>
        <v>100</v>
      </c>
      <c r="G20" s="36"/>
      <c r="H20" s="36"/>
      <c r="I20" s="36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2023-01-18T08:38:21Z</dcterms:created>
  <dcterms:modified xsi:type="dcterms:W3CDTF">2023-01-18T09:02:38Z</dcterms:modified>
</cp:coreProperties>
</file>