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389A06B1-C3D4-43C7-B63E-0C243AD42615}" xr6:coauthVersionLast="45" xr6:coauthVersionMax="45" xr10:uidLastSave="{00000000-0000-0000-0000-000000000000}"/>
  <bookViews>
    <workbookView xWindow="-120" yWindow="-120" windowWidth="29040" windowHeight="15840" xr2:uid="{EA55F5E4-5D22-4475-A03A-CF105370ED0C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E18" i="1"/>
  <c r="J18" i="1" s="1"/>
  <c r="F11" i="1"/>
  <c r="E6" i="1"/>
  <c r="J6" i="1" s="1"/>
  <c r="J4" i="1"/>
  <c r="I4" i="1"/>
  <c r="H4" i="1"/>
  <c r="G4" i="1"/>
  <c r="F4" i="1"/>
  <c r="H18" i="1" l="1"/>
  <c r="G18" i="1"/>
  <c r="G6" i="1"/>
  <c r="H6" i="1"/>
  <c r="I18" i="1"/>
  <c r="K11" i="1"/>
  <c r="I6" i="1"/>
</calcChain>
</file>

<file path=xl/sharedStrings.xml><?xml version="1.0" encoding="utf-8"?>
<sst xmlns="http://schemas.openxmlformats.org/spreadsheetml/2006/main" count="48" uniqueCount="48">
  <si>
    <t>Школа</t>
  </si>
  <si>
    <t>МАОУ СШ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</si>
  <si>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</si>
  <si>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</si>
  <si>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</si>
  <si>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</si>
  <si>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</si>
  <si>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</si>
  <si>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</si>
  <si>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</si>
  <si>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</si>
  <si>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</si>
  <si>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</si>
  <si>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</si>
  <si>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</si>
  <si>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</si>
  <si>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Грудка куриная отбивная с рисом отварным</t>
  </si>
  <si>
    <t>250</t>
  </si>
  <si>
    <t>гор.напиток</t>
  </si>
  <si>
    <t>Сок «Дары Кубани»</t>
  </si>
  <si>
    <t xml:space="preserve">200 </t>
  </si>
  <si>
    <t>хлеб</t>
  </si>
  <si>
    <t>Батон</t>
  </si>
  <si>
    <t>Круассан</t>
  </si>
  <si>
    <t>45</t>
  </si>
  <si>
    <t>Завтрак 2</t>
  </si>
  <si>
    <t>фрукты</t>
  </si>
  <si>
    <t>Обед</t>
  </si>
  <si>
    <t>закуска</t>
  </si>
  <si>
    <t>Винегрет овощной с зелен.горошком</t>
  </si>
  <si>
    <t>110</t>
  </si>
  <si>
    <t>10,1</t>
  </si>
  <si>
    <t>1 блюдо</t>
  </si>
  <si>
    <t>Суп крестьянский  с фрикадельками,смет, зеленью</t>
  </si>
  <si>
    <t>296</t>
  </si>
  <si>
    <t>2 блюдо</t>
  </si>
  <si>
    <t>Ёжики мясные</t>
  </si>
  <si>
    <t>90</t>
  </si>
  <si>
    <t>гарнир</t>
  </si>
  <si>
    <t>Греча отварная</t>
  </si>
  <si>
    <t>150</t>
  </si>
  <si>
    <t>8,3</t>
  </si>
  <si>
    <t>сладкое</t>
  </si>
  <si>
    <t>Молоко т/п</t>
  </si>
  <si>
    <t>200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</si>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</sst>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/>
    <xf numFmtId="49" fontId="2" fillId="3" borderId="10" xfId="0" applyNumberFormat="1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0" fillId="0" borderId="12" xfId="0" applyBorder="1"/>
    <xf numFmtId="0" fontId="0" fillId="0" borderId="4" xfId="0" applyBorder="1"/>
    <xf numFmtId="1" fontId="2" fillId="3" borderId="10" xfId="0" applyNumberFormat="1" applyFont="1" applyFill="1" applyBorder="1" applyAlignment="1">
      <alignment horizontal="center"/>
    </xf>
    <xf numFmtId="2" fontId="3" fillId="3" borderId="10" xfId="0" applyNumberFormat="1" applyFont="1" applyFill="1" applyBorder="1" applyAlignment="1">
      <alignment horizontal="right"/>
    </xf>
    <xf numFmtId="2" fontId="3" fillId="3" borderId="11" xfId="0" applyNumberFormat="1" applyFont="1" applyFill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0" fillId="4" borderId="9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64" fontId="0" fillId="0" borderId="0" xfId="0" applyNumberFormat="1" applyAlignment="1">
      <alignment horizontal="left"/>
    </xf>
    <xf numFmtId="0" fontId="0" fillId="0" borderId="17" xfId="0" applyBorder="1"/>
    <xf numFmtId="49" fontId="3" fillId="3" borderId="10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wrapText="1"/>
    </xf>
    <xf numFmtId="49" fontId="2" fillId="3" borderId="10" xfId="0" applyNumberFormat="1" applyFont="1" applyFill="1" applyBorder="1" applyAlignment="1">
      <alignment horizontal="center" wrapText="1"/>
    </xf>
    <xf numFmtId="0" fontId="0" fillId="2" borderId="18" xfId="0" applyFill="1" applyBorder="1" applyProtection="1">
      <protection locked="0"/>
    </xf>
    <xf numFmtId="2" fontId="3" fillId="3" borderId="19" xfId="0" applyNumberFormat="1" applyFont="1" applyFill="1" applyBorder="1" applyAlignment="1">
      <alignment horizontal="right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B16F5-7758-4226-9A26-B9F2D845C42A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44912</v>
      </c>
    </row>
    <row r="2" spans="1:11" ht="7.5" customHeight="1" thickBot="1" x14ac:dyDescent="0.3"/>
    <row r="3" spans="1:11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1" x14ac:dyDescent="0.25">
      <c r="A4" s="9" t="s">
        <v>14</v>
      </c>
      <c r="B4" s="10" t="s">
        <v>15</v>
      </c>
      <c r="C4" s="11">
        <v>496.51100000000002</v>
      </c>
      <c r="D4" s="12" t="s">
        <v>16</v>
      </c>
      <c r="E4" s="13" t="s">
        <v>17</v>
      </c>
      <c r="F4" s="14">
        <f>34.68+12.08</f>
        <v>46.76</v>
      </c>
      <c r="G4" s="15">
        <f>163+154</f>
        <v>317</v>
      </c>
      <c r="H4" s="15">
        <f>21+2.5</f>
        <v>23.5</v>
      </c>
      <c r="I4" s="15">
        <f>8.3+4.2</f>
        <v>12.5</v>
      </c>
      <c r="J4" s="16">
        <f>0.5+26.64</f>
        <v>27.14</v>
      </c>
    </row>
    <row r="5" spans="1:11" x14ac:dyDescent="0.25">
      <c r="A5" s="17"/>
      <c r="B5" s="18" t="s">
        <v>18</v>
      </c>
      <c r="C5" s="11">
        <v>707</v>
      </c>
      <c r="D5" s="12" t="s">
        <v>19</v>
      </c>
      <c r="E5" s="13" t="s">
        <v>20</v>
      </c>
      <c r="F5" s="14">
        <v>31.73</v>
      </c>
      <c r="G5" s="15">
        <v>108</v>
      </c>
      <c r="H5" s="15">
        <v>1.4</v>
      </c>
      <c r="I5" s="15">
        <v>0</v>
      </c>
      <c r="J5" s="16">
        <v>25.6</v>
      </c>
    </row>
    <row r="6" spans="1:11" x14ac:dyDescent="0.25">
      <c r="A6" s="17"/>
      <c r="B6" s="18" t="s">
        <v>21</v>
      </c>
      <c r="C6" s="11"/>
      <c r="D6" s="12" t="s">
        <v>22</v>
      </c>
      <c r="E6" s="19">
        <f>F6/111.85*1000+0.2</f>
        <v>17.455252570406792</v>
      </c>
      <c r="F6" s="14">
        <v>1.93</v>
      </c>
      <c r="G6" s="20">
        <f>E6*116.9/50</f>
        <v>40.810380509611079</v>
      </c>
      <c r="H6" s="20">
        <f>E6*3.95/50</f>
        <v>1.3789649530621366</v>
      </c>
      <c r="I6" s="20">
        <f>E6*0.5/50</f>
        <v>0.17455252570406793</v>
      </c>
      <c r="J6" s="21">
        <f>E6*24.15/50</f>
        <v>8.4308869915064797</v>
      </c>
    </row>
    <row r="7" spans="1:11" x14ac:dyDescent="0.25">
      <c r="A7" s="17"/>
      <c r="B7" s="22"/>
      <c r="C7" s="11"/>
      <c r="D7" s="12" t="s">
        <v>23</v>
      </c>
      <c r="E7" s="13" t="s">
        <v>24</v>
      </c>
      <c r="F7" s="14">
        <v>19.579999999999998</v>
      </c>
      <c r="G7" s="15">
        <v>116</v>
      </c>
      <c r="H7" s="15">
        <v>5.6</v>
      </c>
      <c r="I7" s="15">
        <v>6.4</v>
      </c>
      <c r="J7" s="16">
        <v>8.1999999999999993</v>
      </c>
    </row>
    <row r="8" spans="1:11" ht="15.75" thickBot="1" x14ac:dyDescent="0.3">
      <c r="A8" s="23"/>
      <c r="B8" s="24"/>
      <c r="C8" s="11"/>
      <c r="D8" s="12"/>
      <c r="E8" s="13"/>
      <c r="F8" s="14"/>
      <c r="G8" s="25"/>
      <c r="H8" s="25"/>
      <c r="I8" s="25"/>
      <c r="J8" s="26"/>
    </row>
    <row r="9" spans="1:11" x14ac:dyDescent="0.25">
      <c r="A9" s="9" t="s">
        <v>25</v>
      </c>
      <c r="B9" s="27" t="s">
        <v>26</v>
      </c>
      <c r="C9" s="28"/>
      <c r="D9" s="29"/>
      <c r="E9" s="30"/>
      <c r="F9" s="31"/>
      <c r="G9" s="30"/>
      <c r="H9" s="30"/>
      <c r="I9" s="30"/>
      <c r="J9" s="32"/>
    </row>
    <row r="10" spans="1:11" x14ac:dyDescent="0.25">
      <c r="A10" s="17"/>
      <c r="B10" s="22"/>
      <c r="C10" s="11"/>
      <c r="D10" s="12"/>
      <c r="E10" s="13"/>
      <c r="F10" s="14"/>
      <c r="G10" s="25"/>
      <c r="H10" s="25"/>
      <c r="I10" s="25"/>
      <c r="J10" s="26"/>
    </row>
    <row r="11" spans="1:11" ht="15.75" thickBot="1" x14ac:dyDescent="0.3">
      <c r="A11" s="23"/>
      <c r="B11" s="24"/>
      <c r="C11" s="33"/>
      <c r="D11" s="34"/>
      <c r="E11" s="35"/>
      <c r="F11" s="36">
        <f>SUM(F4:F9)</f>
        <v>100</v>
      </c>
      <c r="G11" s="35"/>
      <c r="H11" s="35"/>
      <c r="I11" s="35"/>
      <c r="J11" s="37"/>
      <c r="K11" s="38">
        <f>E4+E5+E6+E7+E8+E9</f>
        <v>512.45525257040686</v>
      </c>
    </row>
    <row r="12" spans="1:11" x14ac:dyDescent="0.25">
      <c r="A12" s="17" t="s">
        <v>27</v>
      </c>
      <c r="B12" s="39" t="s">
        <v>28</v>
      </c>
      <c r="C12" s="11">
        <v>71</v>
      </c>
      <c r="D12" s="12" t="s">
        <v>29</v>
      </c>
      <c r="E12" s="13" t="s">
        <v>30</v>
      </c>
      <c r="F12" s="14">
        <v>12.7</v>
      </c>
      <c r="G12" s="15">
        <v>124</v>
      </c>
      <c r="H12" s="15">
        <v>1.4</v>
      </c>
      <c r="I12" s="40" t="s">
        <v>31</v>
      </c>
      <c r="J12" s="16">
        <v>6.8</v>
      </c>
    </row>
    <row r="13" spans="1:11" ht="30" x14ac:dyDescent="0.25">
      <c r="A13" s="17"/>
      <c r="B13" s="18" t="s">
        <v>32</v>
      </c>
      <c r="C13" s="11">
        <v>134</v>
      </c>
      <c r="D13" s="41" t="s">
        <v>33</v>
      </c>
      <c r="E13" s="42" t="s">
        <v>34</v>
      </c>
      <c r="F13" s="14">
        <v>24.67</v>
      </c>
      <c r="G13" s="15">
        <v>158</v>
      </c>
      <c r="H13" s="15">
        <v>7.6</v>
      </c>
      <c r="I13" s="15">
        <v>7.7</v>
      </c>
      <c r="J13" s="16">
        <v>14.1</v>
      </c>
    </row>
    <row r="14" spans="1:11" x14ac:dyDescent="0.25">
      <c r="A14" s="17"/>
      <c r="B14" s="18" t="s">
        <v>35</v>
      </c>
      <c r="C14" s="11">
        <v>462</v>
      </c>
      <c r="D14" s="12" t="s">
        <v>36</v>
      </c>
      <c r="E14" s="13" t="s">
        <v>37</v>
      </c>
      <c r="F14" s="14">
        <v>20.079999999999998</v>
      </c>
      <c r="G14" s="15">
        <v>171</v>
      </c>
      <c r="H14" s="15">
        <v>5.6</v>
      </c>
      <c r="I14" s="15">
        <v>16</v>
      </c>
      <c r="J14" s="16">
        <v>0.8</v>
      </c>
    </row>
    <row r="15" spans="1:11" x14ac:dyDescent="0.25">
      <c r="A15" s="17"/>
      <c r="B15" s="18" t="s">
        <v>38</v>
      </c>
      <c r="C15" s="11">
        <v>508</v>
      </c>
      <c r="D15" s="12" t="s">
        <v>39</v>
      </c>
      <c r="E15" s="13" t="s">
        <v>40</v>
      </c>
      <c r="F15" s="14">
        <v>13.05</v>
      </c>
      <c r="G15" s="15">
        <v>108</v>
      </c>
      <c r="H15" s="15">
        <v>1.4</v>
      </c>
      <c r="I15" s="40" t="s">
        <v>41</v>
      </c>
      <c r="J15" s="16">
        <v>25.6</v>
      </c>
    </row>
    <row r="16" spans="1:11" x14ac:dyDescent="0.25">
      <c r="A16" s="17"/>
      <c r="B16" s="18" t="s">
        <v>42</v>
      </c>
      <c r="C16" s="11"/>
      <c r="D16" s="12" t="s">
        <v>43</v>
      </c>
      <c r="E16" s="13" t="s">
        <v>44</v>
      </c>
      <c r="F16" s="14">
        <v>27.13</v>
      </c>
      <c r="G16" s="15">
        <v>123</v>
      </c>
      <c r="H16" s="15">
        <v>5.9</v>
      </c>
      <c r="I16" s="15">
        <v>6.8</v>
      </c>
      <c r="J16" s="16">
        <v>12.9</v>
      </c>
    </row>
    <row r="17" spans="1:10" x14ac:dyDescent="0.25">
      <c r="A17" s="17"/>
      <c r="B17" s="18" t="s">
        <v>45</v>
      </c>
      <c r="C17" s="11"/>
      <c r="D17" s="12"/>
      <c r="E17" s="19"/>
      <c r="F17" s="14"/>
      <c r="G17" s="20"/>
      <c r="H17" s="20"/>
      <c r="I17" s="20"/>
      <c r="J17" s="21"/>
    </row>
    <row r="18" spans="1:10" x14ac:dyDescent="0.25">
      <c r="A18" s="17"/>
      <c r="B18" s="18" t="s">
        <v>46</v>
      </c>
      <c r="C18" s="11"/>
      <c r="D18" s="12" t="s">
        <v>47</v>
      </c>
      <c r="E18" s="19">
        <f>F18/55.92*1000</f>
        <v>42.381974248927044</v>
      </c>
      <c r="F18" s="14">
        <v>2.37</v>
      </c>
      <c r="G18" s="20">
        <f>E18*76/30</f>
        <v>107.36766809728185</v>
      </c>
      <c r="H18" s="20">
        <f>E18*1.44/30</f>
        <v>2.0343347639484981</v>
      </c>
      <c r="I18" s="20">
        <f>E18*0.36/30</f>
        <v>0.50858369098712453</v>
      </c>
      <c r="J18" s="21">
        <f>E18*13.14/30</f>
        <v>18.563304721030043</v>
      </c>
    </row>
    <row r="19" spans="1:10" x14ac:dyDescent="0.25">
      <c r="A19" s="17"/>
      <c r="B19" s="43"/>
      <c r="C19" s="43"/>
      <c r="D19" s="12"/>
      <c r="E19" s="19"/>
      <c r="F19" s="14"/>
      <c r="G19" s="20"/>
      <c r="H19" s="20"/>
      <c r="I19" s="20"/>
      <c r="J19" s="44"/>
    </row>
    <row r="20" spans="1:10" ht="15.75" thickBot="1" x14ac:dyDescent="0.3">
      <c r="A20" s="23"/>
      <c r="B20" s="24"/>
      <c r="C20" s="24"/>
      <c r="D20" s="45"/>
      <c r="E20" s="46"/>
      <c r="F20" s="47">
        <f>SUM(F12:F19)</f>
        <v>100</v>
      </c>
      <c r="G20" s="46"/>
      <c r="H20" s="46"/>
      <c r="I20" s="46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2022-12-12T06:34:50Z</dcterms:created>
  <dcterms:modified xsi:type="dcterms:W3CDTF">2022-12-12T06:35:04Z</dcterms:modified>
</cp:coreProperties>
</file>