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E0D2C27B-9C9D-44AE-866B-84EB59EABE0B}" xr6:coauthVersionLast="45" xr6:coauthVersionMax="45" xr10:uidLastSave="{00000000-0000-0000-0000-000000000000}"/>
  <bookViews>
    <workbookView xWindow="-120" yWindow="-120" windowWidth="29040" windowHeight="15840" xr2:uid="{205F0B94-6ADA-4892-AB16-8EEF64E99471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F11" i="1" s="1"/>
  <c r="G4" i="1"/>
  <c r="H4" i="1"/>
  <c r="I4" i="1"/>
  <c r="J4" i="1"/>
  <c r="E6" i="1"/>
  <c r="G6" i="1"/>
  <c r="H6" i="1"/>
  <c r="I6" i="1"/>
  <c r="J6" i="1"/>
  <c r="K11" i="1"/>
  <c r="E17" i="1"/>
  <c r="G17" i="1" s="1"/>
  <c r="E18" i="1"/>
  <c r="G18" i="1" s="1"/>
  <c r="I18" i="1"/>
  <c r="F20" i="1"/>
  <c r="J17" i="1" l="1"/>
  <c r="I17" i="1"/>
  <c r="H17" i="1"/>
  <c r="J18" i="1"/>
  <c r="H18" i="1"/>
</calcChain>
</file>

<file path=xl/sharedStrings.xml><?xml version="1.0" encoding="utf-8"?>
<sst xmlns="http://schemas.openxmlformats.org/spreadsheetml/2006/main" count="45" uniqueCount="44">
  <si>
    <t>75</t>
  </si>
  <si>
    <t>Кекс творожный</t>
  </si>
  <si>
    <t>кондит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</si>
  <si>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</si>
  <si>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</si>
  <si>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</si>
  <si>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</si>
  <si>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</si>
  <si>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</si>
  <si>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</si>
  <si>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</si>
  <si>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</si>
  <si>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</si>
  <si>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</si>
  <si>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269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</si>
  <si>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</si>
  <si>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</si>
  <si>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</si>
  <si>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</si>
  <si>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</si>
  <si>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</si>
  <si>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Мандарин св.</t>
  </si>
  <si>
    <t>фрукт</t>
  </si>
  <si>
    <t>хлеб</t>
  </si>
  <si>
    <t xml:space="preserve">200 </t>
  </si>
  <si>
    <t>Сок «Дары Кубани»</t>
  </si>
  <si>
    <t>гор.напиток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</si>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</sst>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D73A-219C-4A03-AB07-E235157691DE}">
  <sheetPr>
    <tabColor theme="7" tint="0.79998168889431442"/>
  </sheetPr>
  <dimension ref="A1:K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42</v>
      </c>
      <c r="B1" s="74" t="s">
        <v>43</v>
      </c>
      <c r="C1" s="75"/>
      <c r="D1" s="76"/>
      <c r="E1" t="s">
        <v>41</v>
      </c>
      <c r="F1" s="73"/>
      <c r="I1" t="s">
        <v>40</v>
      </c>
      <c r="J1" s="72">
        <v>44907</v>
      </c>
    </row>
    <row r="2" spans="1:11" ht="7.5" customHeight="1" thickBot="1" x14ac:dyDescent="0.3"/>
    <row r="3" spans="1:11" ht="15.75" thickBot="1" x14ac:dyDescent="0.3">
      <c r="A3" s="71" t="s">
        <v>39</v>
      </c>
      <c r="B3" s="70" t="s">
        <v>38</v>
      </c>
      <c r="C3" s="70" t="s">
        <v>37</v>
      </c>
      <c r="D3" s="70" t="s">
        <v>36</v>
      </c>
      <c r="E3" s="70" t="s">
        <v>35</v>
      </c>
      <c r="F3" s="70" t="s">
        <v>34</v>
      </c>
      <c r="G3" s="70" t="s">
        <v>33</v>
      </c>
      <c r="H3" s="70" t="s">
        <v>32</v>
      </c>
      <c r="I3" s="70" t="s">
        <v>31</v>
      </c>
      <c r="J3" s="69" t="s">
        <v>30</v>
      </c>
    </row>
    <row r="4" spans="1:11" x14ac:dyDescent="0.25">
      <c r="A4" s="57" t="s">
        <v>29</v>
      </c>
      <c r="B4" s="68" t="s">
        <v>28</v>
      </c>
      <c r="C4" s="63">
        <v>499.51600000000002</v>
      </c>
      <c r="D4" s="47" t="s">
        <v>27</v>
      </c>
      <c r="E4" s="67">
        <f>90+150</f>
        <v>240</v>
      </c>
      <c r="F4" s="45">
        <f>27.96+8.05</f>
        <v>36.010000000000005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26</v>
      </c>
      <c r="C5" s="63">
        <v>707</v>
      </c>
      <c r="D5" s="47" t="s">
        <v>25</v>
      </c>
      <c r="E5" s="66" t="s">
        <v>24</v>
      </c>
      <c r="F5" s="45">
        <v>31.73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23</v>
      </c>
      <c r="C6" s="63"/>
      <c r="D6" s="47" t="s">
        <v>5</v>
      </c>
      <c r="E6" s="46">
        <f>F6/111.85*1000+0.2</f>
        <v>30.329637907912385</v>
      </c>
      <c r="F6" s="45">
        <v>3.37</v>
      </c>
      <c r="G6" s="65">
        <f>E6*116.9/50</f>
        <v>70.910693428699162</v>
      </c>
      <c r="H6" s="65">
        <f>E6*3.95/50</f>
        <v>2.3960413947250787</v>
      </c>
      <c r="I6" s="65">
        <f>E6*0.5/50</f>
        <v>0.30329637907912388</v>
      </c>
      <c r="J6" s="64">
        <f>E6*24.15/50</f>
        <v>14.64921510952168</v>
      </c>
    </row>
    <row r="7" spans="1:11" x14ac:dyDescent="0.25">
      <c r="A7" s="15"/>
      <c r="B7" s="49" t="s">
        <v>22</v>
      </c>
      <c r="C7" s="63"/>
      <c r="D7" s="47" t="s">
        <v>21</v>
      </c>
      <c r="E7" s="46">
        <v>126</v>
      </c>
      <c r="F7" s="45">
        <v>28.89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63"/>
      <c r="D8" s="62"/>
      <c r="E8" s="61"/>
      <c r="F8" s="60"/>
      <c r="G8" s="59"/>
      <c r="H8" s="59"/>
      <c r="I8" s="59"/>
      <c r="J8" s="58"/>
    </row>
    <row r="9" spans="1:11" x14ac:dyDescent="0.25">
      <c r="A9" s="57" t="s">
        <v>20</v>
      </c>
      <c r="B9" s="56" t="s">
        <v>19</v>
      </c>
      <c r="C9" s="55"/>
      <c r="D9" s="54"/>
      <c r="E9" s="53"/>
      <c r="F9" s="52"/>
      <c r="G9" s="51"/>
      <c r="H9" s="51"/>
      <c r="I9" s="51"/>
      <c r="J9" s="50"/>
    </row>
    <row r="10" spans="1:11" x14ac:dyDescent="0.25">
      <c r="A10" s="15"/>
      <c r="B10" s="49"/>
      <c r="C10" s="48"/>
      <c r="D10" s="47"/>
      <c r="E10" s="46"/>
      <c r="F10" s="45"/>
      <c r="G10" s="9"/>
      <c r="H10" s="9"/>
      <c r="I10" s="9"/>
      <c r="J10" s="44"/>
    </row>
    <row r="11" spans="1:11" ht="15.75" thickBot="1" x14ac:dyDescent="0.3">
      <c r="A11" s="7"/>
      <c r="B11" s="6"/>
      <c r="C11" s="43"/>
      <c r="D11" s="42"/>
      <c r="E11" s="41"/>
      <c r="F11" s="40">
        <f>SUM(F4:F9)</f>
        <v>100.00000000000001</v>
      </c>
      <c r="G11" s="39"/>
      <c r="H11" s="39"/>
      <c r="I11" s="39"/>
      <c r="J11" s="38"/>
      <c r="K11" s="37">
        <f>E4+E5+E6+E7+E8+E9</f>
        <v>596.32963790791246</v>
      </c>
    </row>
    <row r="12" spans="1:11" x14ac:dyDescent="0.25">
      <c r="A12" s="15" t="s">
        <v>18</v>
      </c>
      <c r="B12" s="36" t="s">
        <v>17</v>
      </c>
      <c r="C12" s="35"/>
      <c r="D12" s="34"/>
      <c r="E12" s="33"/>
      <c r="F12" s="32"/>
      <c r="G12" s="31"/>
      <c r="H12" s="31"/>
      <c r="I12" s="31"/>
      <c r="J12" s="30"/>
    </row>
    <row r="13" spans="1:11" ht="30" x14ac:dyDescent="0.25">
      <c r="A13" s="15"/>
      <c r="B13" s="20" t="s">
        <v>16</v>
      </c>
      <c r="C13" s="19">
        <v>140</v>
      </c>
      <c r="D13" s="28" t="s">
        <v>15</v>
      </c>
      <c r="E13" s="27" t="s">
        <v>14</v>
      </c>
      <c r="F13" s="26">
        <v>15.05</v>
      </c>
      <c r="G13" s="9">
        <v>174</v>
      </c>
      <c r="H13" s="9">
        <v>8.3000000000000007</v>
      </c>
      <c r="I13" s="9">
        <v>8.4</v>
      </c>
      <c r="J13" s="29">
        <v>15.9</v>
      </c>
    </row>
    <row r="14" spans="1:11" x14ac:dyDescent="0.25">
      <c r="A14" s="15"/>
      <c r="B14" s="20" t="s">
        <v>13</v>
      </c>
      <c r="C14" s="19">
        <v>340</v>
      </c>
      <c r="D14" s="28" t="s">
        <v>12</v>
      </c>
      <c r="E14" s="27" t="s">
        <v>11</v>
      </c>
      <c r="F14" s="26">
        <v>39.229999999999997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10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9</v>
      </c>
      <c r="C16" s="19">
        <v>639</v>
      </c>
      <c r="D16" s="12" t="s">
        <v>8</v>
      </c>
      <c r="E16" s="11" t="s">
        <v>7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6</v>
      </c>
      <c r="C17" s="19"/>
      <c r="D17" s="25" t="s">
        <v>5</v>
      </c>
      <c r="E17" s="24">
        <f>F17/111.85*1000+0.2</f>
        <v>27.021636119803308</v>
      </c>
      <c r="F17" s="23">
        <v>3</v>
      </c>
      <c r="G17" s="22">
        <f>E17*116.9/50</f>
        <v>63.176585248100139</v>
      </c>
      <c r="H17" s="22">
        <f>E17*3.95/50</f>
        <v>2.1347092534644614</v>
      </c>
      <c r="I17" s="22">
        <f>E17*0.5/50</f>
        <v>0.27021636119803305</v>
      </c>
      <c r="J17" s="21">
        <f>E17*24.15/50</f>
        <v>13.051450245864997</v>
      </c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25.035765379113016</v>
      </c>
      <c r="F18" s="10">
        <v>1.4</v>
      </c>
      <c r="G18" s="17">
        <f>E18*76/30</f>
        <v>63.42393896041964</v>
      </c>
      <c r="H18" s="17">
        <f>E18*1.44/30</f>
        <v>1.2017167381974247</v>
      </c>
      <c r="I18" s="17">
        <f>E18*0.36/30</f>
        <v>0.30042918454935619</v>
      </c>
      <c r="J18" s="16">
        <f>E18*13.14/30</f>
        <v>10.965665236051501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35.1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2022-12-12T06:32:40Z</dcterms:created>
  <dcterms:modified xsi:type="dcterms:W3CDTF">2022-12-12T06:35:46Z</dcterms:modified>
</cp:coreProperties>
</file>