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73BE9622-B35C-434E-9CF2-34DC6FAD82C3}" xr6:coauthVersionLast="45" xr6:coauthVersionMax="45" xr10:uidLastSave="{00000000-0000-0000-0000-000000000000}"/>
  <bookViews>
    <workbookView xWindow="-110" yWindow="-110" windowWidth="19420" windowHeight="10420" xr2:uid="{D7A6C915-D6A0-458D-8C32-FE83B397979F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9" i="1" l="1"/>
  <c r="E19" i="1"/>
  <c r="I19" i="1" s="1"/>
  <c r="J18" i="1"/>
  <c r="I18" i="1"/>
  <c r="H18" i="1"/>
  <c r="G18" i="1"/>
  <c r="E18" i="1"/>
  <c r="E8" i="1"/>
  <c r="J8" i="1" s="1"/>
  <c r="G8" i="1" l="1"/>
  <c r="H8" i="1"/>
  <c r="G19" i="1"/>
  <c r="I8" i="1"/>
  <c r="H19" i="1"/>
</calcChain>
</file>

<file path=xl/sharedStrings.xml><?xml version="1.0" encoding="utf-8"?>
<sst xmlns="http://schemas.openxmlformats.org/spreadsheetml/2006/main" count="43" uniqueCount="39">
  <si>
    <t>Школа</t>
  </si>
  <si>
    <t>МАОУ СШ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</si>
  <si>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</si>
  <si>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</si>
  <si>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</si>
  <si>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</si>
  <si>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</si>
  <si>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</si>
  <si>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</si>
  <si>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</si>
  <si>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</si>
  <si>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</si>
  <si>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</si>
  <si>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</si>
  <si>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</si>
  <si>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</si>
  <si>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Рыба запечённая /филе/</t>
  </si>
  <si>
    <t>90</t>
  </si>
  <si>
    <t>гарнир</t>
  </si>
  <si>
    <t>Картофельное пюре</t>
  </si>
  <si>
    <t>150</t>
  </si>
  <si>
    <t>Чай с сахаром,лимоном</t>
  </si>
  <si>
    <t>180/5</t>
  </si>
  <si>
    <t>напиток</t>
  </si>
  <si>
    <t>Печенье Кременкульское</t>
  </si>
  <si>
    <t>Батон</t>
  </si>
  <si>
    <t>Обед</t>
  </si>
  <si>
    <t>закуска</t>
  </si>
  <si>
    <t>1 блюдо</t>
  </si>
  <si>
    <t>Рассольник Ленинградский с мясом, смет,зелень</t>
  </si>
  <si>
    <t>25/250/10/1</t>
  </si>
  <si>
    <t>2 блюдо</t>
  </si>
  <si>
    <t>Индейка тушеная в сметанном соусе</t>
  </si>
  <si>
    <t>50/50</t>
  </si>
  <si>
    <t>Рис отварной</t>
  </si>
  <si>
    <t>Компот из кураги</t>
  </si>
  <si>
    <t>180</t>
  </si>
  <si>
    <t>хлеб черн.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</si>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</sst>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19]General"/>
    <numFmt numFmtId="165" formatCode="[$-419]dd&quot;.&quot;mm&quot;.&quot;yyyy"/>
    <numFmt numFmtId="166" formatCode="[$-419]0"/>
    <numFmt numFmtId="167" formatCode="[$-419]0.00"/>
    <numFmt numFmtId="168" formatCode="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9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32">
    <xf numFmtId="0" fontId="0" fillId="0" borderId="0" xfId="0"/>
    <xf numFmtId="164" fontId="1" fillId="0" borderId="0" xfId="1" applyProtection="1"/>
    <xf numFmtId="164" fontId="1" fillId="2" borderId="1" xfId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165" fontId="1" fillId="2" borderId="1" xfId="1" applyNumberFormat="1" applyFill="1" applyBorder="1" applyProtection="1">
      <protection locked="0"/>
    </xf>
    <xf numFmtId="164" fontId="1" fillId="0" borderId="2" xfId="1" applyBorder="1" applyAlignment="1" applyProtection="1">
      <alignment horizontal="center"/>
    </xf>
    <xf numFmtId="164" fontId="1" fillId="0" borderId="3" xfId="1" applyBorder="1" applyProtection="1"/>
    <xf numFmtId="164" fontId="1" fillId="0" borderId="1" xfId="1" applyBorder="1" applyProtection="1"/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/>
    <xf numFmtId="49" fontId="3" fillId="3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164" fontId="1" fillId="0" borderId="4" xfId="1" applyBorder="1" applyProtection="1"/>
    <xf numFmtId="1" fontId="3" fillId="3" borderId="1" xfId="0" applyNumberFormat="1" applyFont="1" applyFill="1" applyBorder="1" applyAlignment="1">
      <alignment horizontal="center"/>
    </xf>
    <xf numFmtId="164" fontId="1" fillId="0" borderId="5" xfId="1" applyBorder="1" applyProtection="1"/>
    <xf numFmtId="164" fontId="1" fillId="2" borderId="1" xfId="1" applyFill="1" applyBorder="1" applyProtection="1">
      <protection locked="0"/>
    </xf>
    <xf numFmtId="164" fontId="1" fillId="2" borderId="1" xfId="1" applyFill="1" applyBorder="1" applyAlignment="1" applyProtection="1">
      <alignment wrapText="1"/>
      <protection locked="0"/>
    </xf>
    <xf numFmtId="166" fontId="1" fillId="2" borderId="1" xfId="1" applyNumberFormat="1" applyFill="1" applyBorder="1" applyProtection="1">
      <protection locked="0"/>
    </xf>
    <xf numFmtId="167" fontId="1" fillId="2" borderId="1" xfId="1" applyNumberFormat="1" applyFill="1" applyBorder="1" applyProtection="1">
      <protection locked="0"/>
    </xf>
    <xf numFmtId="164" fontId="1" fillId="4" borderId="1" xfId="1" applyFill="1" applyBorder="1" applyProtection="1"/>
    <xf numFmtId="164" fontId="1" fillId="0" borderId="6" xfId="1" applyBorder="1" applyProtection="1"/>
    <xf numFmtId="164" fontId="1" fillId="2" borderId="6" xfId="1" applyFill="1" applyBorder="1" applyProtection="1">
      <protection locked="0"/>
    </xf>
    <xf numFmtId="164" fontId="1" fillId="2" borderId="6" xfId="1" applyFill="1" applyBorder="1" applyAlignment="1" applyProtection="1">
      <alignment wrapText="1"/>
      <protection locked="0"/>
    </xf>
    <xf numFmtId="166" fontId="1" fillId="2" borderId="6" xfId="1" applyNumberFormat="1" applyFill="1" applyBorder="1" applyProtection="1">
      <protection locked="0"/>
    </xf>
    <xf numFmtId="167" fontId="1" fillId="2" borderId="6" xfId="1" applyNumberForma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168" fontId="3" fillId="3" borderId="1" xfId="0" applyNumberFormat="1" applyFont="1" applyFill="1" applyBorder="1" applyAlignment="1">
      <alignment horizontal="center"/>
    </xf>
    <xf numFmtId="164" fontId="1" fillId="2" borderId="2" xfId="1" applyFill="1" applyBorder="1" applyProtection="1">
      <protection locked="0"/>
    </xf>
    <xf numFmtId="164" fontId="1" fillId="2" borderId="2" xfId="1" applyFill="1" applyBorder="1" applyAlignment="1" applyProtection="1">
      <alignment wrapText="1"/>
      <protection locked="0"/>
    </xf>
    <xf numFmtId="166" fontId="1" fillId="2" borderId="2" xfId="1" applyNumberFormat="1" applyFill="1" applyBorder="1" applyProtection="1">
      <protection locked="0"/>
    </xf>
    <xf numFmtId="167" fontId="1" fillId="2" borderId="2" xfId="1" applyNumberFormat="1" applyFill="1" applyBorder="1" applyProtection="1">
      <protection locked="0"/>
    </xf>
  </cellXfs>
  <cellStyles count="2">
    <cellStyle name="Excel Built-in Normal" xfId="1" xr:uid="{4110B264-4527-45D1-9D0D-31D2D78315FC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EFEE3-3F0A-4081-B577-AD172E43872F}">
  <dimension ref="A1:J21"/>
  <sheetViews>
    <sheetView tabSelected="1" workbookViewId="0">
      <selection sqref="A1:J21"/>
    </sheetView>
  </sheetViews>
  <sheetFormatPr defaultRowHeight="14.5" x14ac:dyDescent="0.35"/>
  <cols>
    <col min="1" max="1" width="11.26953125" customWidth="1"/>
    <col min="2" max="2" width="11.6328125" customWidth="1"/>
    <col min="3" max="3" width="8.54296875" customWidth="1"/>
    <col min="4" max="4" width="25.453125" customWidth="1"/>
    <col min="5" max="5" width="11.6328125" customWidth="1"/>
    <col min="6" max="6" width="11" customWidth="1"/>
    <col min="7" max="7" width="12.453125" customWidth="1"/>
    <col min="8" max="9" width="10.81640625" customWidth="1"/>
    <col min="10" max="10" width="11.6328125" customWidth="1"/>
  </cols>
  <sheetData>
    <row r="1" spans="1:10" x14ac:dyDescent="0.35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>
        <v>44806</v>
      </c>
    </row>
    <row r="2" spans="1:10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35">
      <c r="A3" s="5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spans="1:10" ht="15.5" x14ac:dyDescent="0.35">
      <c r="A4" s="6" t="s">
        <v>14</v>
      </c>
      <c r="B4" s="7" t="s">
        <v>15</v>
      </c>
      <c r="C4" s="8">
        <v>377</v>
      </c>
      <c r="D4" s="9" t="s">
        <v>16</v>
      </c>
      <c r="E4" s="10" t="s">
        <v>17</v>
      </c>
      <c r="F4" s="11">
        <v>62.64</v>
      </c>
      <c r="G4" s="12">
        <v>13.2</v>
      </c>
      <c r="H4" s="12">
        <v>11.1</v>
      </c>
      <c r="I4" s="12">
        <v>19.3</v>
      </c>
      <c r="J4" s="12">
        <v>231</v>
      </c>
    </row>
    <row r="5" spans="1:10" ht="15.5" x14ac:dyDescent="0.35">
      <c r="A5" s="13"/>
      <c r="B5" s="7" t="s">
        <v>18</v>
      </c>
      <c r="C5" s="8">
        <v>520</v>
      </c>
      <c r="D5" s="9" t="s">
        <v>19</v>
      </c>
      <c r="E5" s="10" t="s">
        <v>20</v>
      </c>
      <c r="F5" s="11">
        <v>13.27</v>
      </c>
      <c r="G5" s="12">
        <v>3.2</v>
      </c>
      <c r="H5" s="12">
        <v>6.8</v>
      </c>
      <c r="I5" s="12">
        <v>21.24</v>
      </c>
      <c r="J5" s="12">
        <v>109.7</v>
      </c>
    </row>
    <row r="6" spans="1:10" ht="15.5" x14ac:dyDescent="0.35">
      <c r="A6" s="13"/>
      <c r="B6" s="7"/>
      <c r="C6" s="8">
        <v>686</v>
      </c>
      <c r="D6" s="9" t="s">
        <v>21</v>
      </c>
      <c r="E6" s="10" t="s">
        <v>22</v>
      </c>
      <c r="F6" s="11">
        <v>2.71</v>
      </c>
      <c r="G6" s="12">
        <v>0.3</v>
      </c>
      <c r="H6" s="12">
        <v>0</v>
      </c>
      <c r="I6" s="12">
        <v>15.2</v>
      </c>
      <c r="J6" s="12">
        <v>60</v>
      </c>
    </row>
    <row r="7" spans="1:10" ht="15.5" x14ac:dyDescent="0.35">
      <c r="A7" s="13"/>
      <c r="B7" s="7" t="s">
        <v>23</v>
      </c>
      <c r="C7" s="8"/>
      <c r="D7" s="9" t="s">
        <v>24</v>
      </c>
      <c r="E7" s="11">
        <v>25</v>
      </c>
      <c r="F7" s="11">
        <v>16.5</v>
      </c>
      <c r="G7" s="12">
        <v>2.7</v>
      </c>
      <c r="H7" s="12">
        <v>8.4</v>
      </c>
      <c r="I7" s="12">
        <v>31</v>
      </c>
      <c r="J7" s="12">
        <v>207</v>
      </c>
    </row>
    <row r="8" spans="1:10" ht="15.5" x14ac:dyDescent="0.35">
      <c r="A8" s="13"/>
      <c r="B8" s="7"/>
      <c r="C8" s="8"/>
      <c r="D8" s="9" t="s">
        <v>25</v>
      </c>
      <c r="E8" s="14">
        <f>F8/111.85*1000+0.2</f>
        <v>43.829861421546717</v>
      </c>
      <c r="F8" s="11">
        <v>4.88</v>
      </c>
      <c r="G8" s="12">
        <f>E8*3.95/50</f>
        <v>3.4625590523021907</v>
      </c>
      <c r="H8" s="12">
        <f>E8*0.5/50</f>
        <v>0.43829861421546717</v>
      </c>
      <c r="I8" s="12">
        <f>E8*24.15/50</f>
        <v>21.169823066607066</v>
      </c>
      <c r="J8" s="12">
        <f>E8*116.9/50</f>
        <v>102.47421600357622</v>
      </c>
    </row>
    <row r="9" spans="1:10" x14ac:dyDescent="0.35">
      <c r="A9" s="15"/>
      <c r="B9" s="16"/>
      <c r="C9" s="16"/>
      <c r="D9" s="17"/>
      <c r="E9" s="18"/>
      <c r="F9" s="19"/>
      <c r="G9" s="18"/>
      <c r="H9" s="18"/>
      <c r="I9" s="18"/>
      <c r="J9" s="18"/>
    </row>
    <row r="10" spans="1:10" x14ac:dyDescent="0.35">
      <c r="A10" s="6"/>
      <c r="B10" s="20"/>
      <c r="C10" s="16"/>
      <c r="D10" s="17"/>
      <c r="E10" s="18"/>
      <c r="F10" s="19"/>
      <c r="G10" s="18"/>
      <c r="H10" s="18"/>
      <c r="I10" s="18"/>
      <c r="J10" s="18"/>
    </row>
    <row r="11" spans="1:10" x14ac:dyDescent="0.35">
      <c r="A11" s="13"/>
      <c r="B11" s="16"/>
      <c r="C11" s="16"/>
      <c r="D11" s="17"/>
      <c r="E11" s="18"/>
      <c r="F11" s="19"/>
      <c r="G11" s="18"/>
      <c r="H11" s="18"/>
      <c r="I11" s="18"/>
      <c r="J11" s="18"/>
    </row>
    <row r="12" spans="1:10" x14ac:dyDescent="0.35">
      <c r="A12" s="15"/>
      <c r="B12" s="16"/>
      <c r="C12" s="16"/>
      <c r="D12" s="17"/>
      <c r="E12" s="18"/>
      <c r="F12" s="19"/>
      <c r="G12" s="18"/>
      <c r="H12" s="18"/>
      <c r="I12" s="18"/>
      <c r="J12" s="18"/>
    </row>
    <row r="13" spans="1:10" x14ac:dyDescent="0.35">
      <c r="A13" s="13" t="s">
        <v>26</v>
      </c>
      <c r="B13" s="21" t="s">
        <v>27</v>
      </c>
      <c r="C13" s="22"/>
      <c r="D13" s="23"/>
      <c r="E13" s="24"/>
      <c r="F13" s="25"/>
      <c r="G13" s="24"/>
      <c r="H13" s="24"/>
      <c r="I13" s="24"/>
      <c r="J13" s="24"/>
    </row>
    <row r="14" spans="1:10" ht="46.5" x14ac:dyDescent="0.35">
      <c r="A14" s="13"/>
      <c r="B14" s="7" t="s">
        <v>28</v>
      </c>
      <c r="C14" s="8">
        <v>132</v>
      </c>
      <c r="D14" s="26" t="s">
        <v>29</v>
      </c>
      <c r="E14" s="10" t="s">
        <v>30</v>
      </c>
      <c r="F14" s="11">
        <v>28.95</v>
      </c>
      <c r="G14" s="12">
        <v>6.9</v>
      </c>
      <c r="H14" s="12">
        <v>7</v>
      </c>
      <c r="I14" s="12">
        <v>13.3</v>
      </c>
      <c r="J14" s="12">
        <v>145</v>
      </c>
    </row>
    <row r="15" spans="1:10" ht="15.5" x14ac:dyDescent="0.35">
      <c r="A15" s="13"/>
      <c r="B15" s="7" t="s">
        <v>31</v>
      </c>
      <c r="C15" s="8">
        <v>493</v>
      </c>
      <c r="D15" s="9" t="s">
        <v>32</v>
      </c>
      <c r="E15" s="10" t="s">
        <v>33</v>
      </c>
      <c r="F15" s="11">
        <v>42.18</v>
      </c>
      <c r="G15" s="12">
        <v>11.5</v>
      </c>
      <c r="H15" s="12">
        <v>9.36</v>
      </c>
      <c r="I15" s="12">
        <v>2.16</v>
      </c>
      <c r="J15" s="12">
        <v>139</v>
      </c>
    </row>
    <row r="16" spans="1:10" ht="15.5" x14ac:dyDescent="0.35">
      <c r="A16" s="13"/>
      <c r="B16" s="7" t="s">
        <v>18</v>
      </c>
      <c r="C16" s="8">
        <v>511</v>
      </c>
      <c r="D16" s="9" t="s">
        <v>34</v>
      </c>
      <c r="E16" s="10" t="s">
        <v>20</v>
      </c>
      <c r="F16" s="11">
        <v>12.08</v>
      </c>
      <c r="G16" s="12">
        <v>2.5</v>
      </c>
      <c r="H16" s="12">
        <v>4.2</v>
      </c>
      <c r="I16" s="12">
        <v>26.64</v>
      </c>
      <c r="J16" s="12">
        <v>154</v>
      </c>
    </row>
    <row r="17" spans="1:10" ht="15.5" x14ac:dyDescent="0.35">
      <c r="A17" s="13"/>
      <c r="B17" s="7" t="s">
        <v>23</v>
      </c>
      <c r="C17" s="8">
        <v>638</v>
      </c>
      <c r="D17" s="9" t="s">
        <v>35</v>
      </c>
      <c r="E17" s="10" t="s">
        <v>36</v>
      </c>
      <c r="F17" s="11">
        <v>11.57</v>
      </c>
      <c r="G17" s="12">
        <v>1.3</v>
      </c>
      <c r="H17" s="12">
        <v>0</v>
      </c>
      <c r="I17" s="12">
        <v>44.68</v>
      </c>
      <c r="J17" s="12">
        <v>165</v>
      </c>
    </row>
    <row r="18" spans="1:10" ht="15.5" x14ac:dyDescent="0.35">
      <c r="A18" s="13"/>
      <c r="B18" s="7" t="s">
        <v>37</v>
      </c>
      <c r="C18" s="8"/>
      <c r="D18" s="9" t="s">
        <v>38</v>
      </c>
      <c r="E18" s="14">
        <f>F18/55.92*1000</f>
        <v>30.04291845493562</v>
      </c>
      <c r="F18" s="11">
        <v>1.68</v>
      </c>
      <c r="G18" s="12">
        <f>E18*1.44/30</f>
        <v>1.4420600858369097</v>
      </c>
      <c r="H18" s="12">
        <f>E18*0.36/30</f>
        <v>0.36051502145922742</v>
      </c>
      <c r="I18" s="12">
        <f>E18*13.14/30</f>
        <v>13.158798283261802</v>
      </c>
      <c r="J18" s="12">
        <f>E18*76/30</f>
        <v>76.108726752503571</v>
      </c>
    </row>
    <row r="19" spans="1:10" ht="15.5" x14ac:dyDescent="0.35">
      <c r="A19" s="13"/>
      <c r="B19" s="7"/>
      <c r="C19" s="8"/>
      <c r="D19" s="9" t="s">
        <v>25</v>
      </c>
      <c r="E19" s="27">
        <f>F19/111.85*1000+0.1</f>
        <v>31.749530621367906</v>
      </c>
      <c r="F19" s="11">
        <v>3.54</v>
      </c>
      <c r="G19" s="12">
        <f>E19*3.95/50</f>
        <v>2.5082129190880647</v>
      </c>
      <c r="H19" s="12">
        <f>E19*0.5/50</f>
        <v>0.31749530621367905</v>
      </c>
      <c r="I19" s="12">
        <f>E19*24.15/50</f>
        <v>15.335023290120699</v>
      </c>
      <c r="J19" s="12">
        <f>E19*116.9/50</f>
        <v>74.230402592758168</v>
      </c>
    </row>
    <row r="20" spans="1:10" x14ac:dyDescent="0.35">
      <c r="A20" s="13"/>
      <c r="B20" s="28"/>
      <c r="C20" s="28"/>
      <c r="D20" s="29"/>
      <c r="E20" s="30"/>
      <c r="F20" s="31"/>
      <c r="G20" s="30"/>
      <c r="H20" s="30"/>
      <c r="I20" s="30"/>
      <c r="J20" s="30"/>
    </row>
    <row r="21" spans="1:10" x14ac:dyDescent="0.35">
      <c r="A21" s="15"/>
      <c r="B21" s="16"/>
      <c r="C21" s="16"/>
      <c r="D21" s="17"/>
      <c r="E21" s="18"/>
      <c r="F21" s="19"/>
      <c r="G21" s="18"/>
      <c r="H21" s="18"/>
      <c r="I21" s="18"/>
      <c r="J21" s="1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2022-09-02T08:29:46Z</dcterms:created>
  <dcterms:modified xsi:type="dcterms:W3CDTF">2022-09-02T08:30:32Z</dcterms:modified>
</cp:coreProperties>
</file>